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610" yWindow="135" windowWidth="12270" windowHeight="7695" activeTab="5"/>
  </bookViews>
  <sheets>
    <sheet name="Sheet1" sheetId="1" r:id="rId1"/>
    <sheet name="Sheet3" sheetId="3" r:id="rId2"/>
    <sheet name="Sheet4" sheetId="4" r:id="rId3"/>
    <sheet name="Sheet5" sheetId="5" r:id="rId4"/>
    <sheet name="Sheet7" sheetId="7" state="hidden" r:id="rId5"/>
    <sheet name="Sheet6" sheetId="8" r:id="rId6"/>
  </sheets>
  <definedNames>
    <definedName name="_xlnm.Print_Area" localSheetId="5">Sheet6!$A$1:$F$37</definedName>
  </definedNames>
  <calcPr calcId="145621"/>
</workbook>
</file>

<file path=xl/calcChain.xml><?xml version="1.0" encoding="utf-8"?>
<calcChain xmlns="http://schemas.openxmlformats.org/spreadsheetml/2006/main">
  <c r="D22" i="5" l="1"/>
  <c r="C26" i="1"/>
  <c r="D35" i="8"/>
  <c r="D23" i="8"/>
  <c r="E23" i="8" s="1"/>
  <c r="E37" i="8"/>
  <c r="D19" i="1"/>
  <c r="E35" i="8"/>
  <c r="E34" i="8"/>
  <c r="E33" i="8"/>
  <c r="E32" i="8"/>
  <c r="E31" i="8"/>
  <c r="E30" i="8"/>
  <c r="E29" i="8"/>
  <c r="E28" i="8"/>
  <c r="E27" i="8"/>
  <c r="E26" i="8"/>
  <c r="E25" i="8"/>
  <c r="E24" i="8"/>
  <c r="E22" i="8"/>
  <c r="E21" i="8"/>
  <c r="E20" i="8"/>
  <c r="D19" i="8"/>
  <c r="E19" i="8" s="1"/>
  <c r="E18" i="8"/>
  <c r="E17" i="8"/>
  <c r="E16" i="8"/>
  <c r="E15" i="8"/>
  <c r="E14" i="8"/>
  <c r="E13" i="8"/>
  <c r="E12" i="8"/>
  <c r="E11" i="8"/>
  <c r="E10" i="8"/>
  <c r="D9" i="8"/>
  <c r="C9" i="8"/>
  <c r="E8" i="8"/>
  <c r="E7" i="8"/>
  <c r="E6" i="8"/>
  <c r="E5" i="8"/>
  <c r="E4" i="8"/>
  <c r="E3" i="8"/>
  <c r="D87" i="3"/>
  <c r="G86" i="3"/>
  <c r="G83" i="3"/>
  <c r="F87" i="3"/>
  <c r="E21" i="5"/>
  <c r="E20" i="5"/>
  <c r="E19" i="5"/>
  <c r="E18" i="5"/>
  <c r="E17" i="5"/>
  <c r="E16" i="5"/>
  <c r="E15" i="5"/>
  <c r="E12" i="5"/>
  <c r="E11" i="5"/>
  <c r="E9" i="5"/>
  <c r="E8" i="5"/>
  <c r="E7" i="5"/>
  <c r="E6" i="5"/>
  <c r="E5" i="5"/>
  <c r="E4" i="5"/>
  <c r="G150" i="4"/>
  <c r="C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E87" i="3"/>
  <c r="G81" i="3"/>
  <c r="G80" i="3"/>
  <c r="G79" i="3"/>
  <c r="G78" i="3"/>
  <c r="G77" i="3"/>
  <c r="G75" i="3"/>
  <c r="G73" i="3"/>
  <c r="G71" i="3"/>
  <c r="G69" i="3"/>
  <c r="G67" i="3"/>
  <c r="G65" i="3"/>
  <c r="G61" i="3"/>
  <c r="G58" i="3"/>
  <c r="G56" i="3"/>
  <c r="G54" i="3"/>
  <c r="G52" i="3"/>
  <c r="G49" i="3"/>
  <c r="G47" i="3"/>
  <c r="G45" i="3"/>
  <c r="G42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D25" i="1"/>
  <c r="D24" i="1"/>
  <c r="D23" i="1"/>
  <c r="D22" i="1"/>
  <c r="C20" i="1"/>
  <c r="D18" i="1"/>
  <c r="D17" i="1"/>
  <c r="D15" i="1"/>
  <c r="D14" i="1"/>
  <c r="D13" i="1"/>
  <c r="D12" i="1"/>
  <c r="D9" i="1"/>
  <c r="D5" i="1"/>
  <c r="D4" i="1"/>
  <c r="D3" i="1"/>
  <c r="G87" i="3" l="1"/>
  <c r="E9" i="8"/>
  <c r="C22" i="5"/>
  <c r="E22" i="5" s="1"/>
  <c r="D20" i="1"/>
  <c r="E13" i="5"/>
  <c r="D6" i="1"/>
  <c r="B26" i="1"/>
  <c r="D26" i="1" s="1"/>
</calcChain>
</file>

<file path=xl/sharedStrings.xml><?xml version="1.0" encoding="utf-8"?>
<sst xmlns="http://schemas.openxmlformats.org/spreadsheetml/2006/main" count="367" uniqueCount="326">
  <si>
    <t>KEBBI STATE GOVERNMENT
2020 REVENUE AND EXPENDITURES
GENERAL SUMMARY</t>
  </si>
  <si>
    <t>ESTIMATE 2020</t>
  </si>
  <si>
    <t>ACTUAL 2020 JAN-MAR</t>
  </si>
  <si>
    <t>BALANCE 2020</t>
  </si>
  <si>
    <t>INTERNALLY GENERATED REVENUE</t>
  </si>
  <si>
    <t>STATUTORY ALLOCATION</t>
  </si>
  <si>
    <t>VALUE ADDED TAX</t>
  </si>
  <si>
    <t>OPENING BANK BALANCE</t>
  </si>
  <si>
    <t>INTERNAL LOANS</t>
  </si>
  <si>
    <t>CBN /UBA Commercial Agricultural Loan</t>
  </si>
  <si>
    <t>a) CBN/AADS/Intervention</t>
  </si>
  <si>
    <t>b) CBN Personnel Salary Loan</t>
  </si>
  <si>
    <t>e) Budget Support Facility</t>
  </si>
  <si>
    <t>f) CBN Small Medium Entr. Dev. Fund (MSMEDF)</t>
  </si>
  <si>
    <t>Commercial Bank Loan for Solid Mineral Sector</t>
  </si>
  <si>
    <t>Bank Loan for Hotels Rehabilitation</t>
  </si>
  <si>
    <t>BOI Real Sector Funds</t>
  </si>
  <si>
    <t xml:space="preserve">JAIZ Bank for Empowerment </t>
  </si>
  <si>
    <t>EXTERNAL LOANS (RAAMP etc)</t>
  </si>
  <si>
    <t>GRANTS</t>
  </si>
  <si>
    <t>MISCELLANEOUS</t>
  </si>
  <si>
    <t>TOTAL REVENUE</t>
  </si>
  <si>
    <t>EXPENDITURE</t>
  </si>
  <si>
    <t>Recurrent Expenditure</t>
  </si>
  <si>
    <t>Personnel Cost</t>
  </si>
  <si>
    <t>Overhead Cost</t>
  </si>
  <si>
    <t>Capital Expenditure</t>
  </si>
  <si>
    <t>TOTAL EXPENDITURE</t>
  </si>
  <si>
    <t>DESCRIPTION</t>
  </si>
  <si>
    <t>BALANCE</t>
  </si>
  <si>
    <t>TOTAL</t>
  </si>
  <si>
    <t>KEBBI STATE</t>
  </si>
  <si>
    <t>2020 BUDGET</t>
  </si>
  <si>
    <t>RECURRENT EXPENDITURES ESTIMATES</t>
  </si>
  <si>
    <t>SUMMARY</t>
  </si>
  <si>
    <t>Administrative Code</t>
  </si>
  <si>
    <t>Ministries and Departments</t>
  </si>
  <si>
    <t xml:space="preserve">Overhead Cost </t>
  </si>
  <si>
    <t>Total Estimates
2020</t>
  </si>
  <si>
    <t>Actual Expenditure Jan.-Mar. 2020</t>
  </si>
  <si>
    <t>Balance</t>
  </si>
  <si>
    <t>011100100100</t>
  </si>
  <si>
    <t>Government House</t>
  </si>
  <si>
    <t>011100100200</t>
  </si>
  <si>
    <t>Deputy Governor's Office</t>
  </si>
  <si>
    <t xml:space="preserve">Executive Office of the </t>
  </si>
  <si>
    <t>Governor</t>
  </si>
  <si>
    <t>011101700100</t>
  </si>
  <si>
    <t>Cabinet Affairs Department</t>
  </si>
  <si>
    <t>011101800100</t>
  </si>
  <si>
    <t>Special Services Deparment</t>
  </si>
  <si>
    <t>011101300100</t>
  </si>
  <si>
    <t>Administration Department</t>
  </si>
  <si>
    <t>055100100100</t>
  </si>
  <si>
    <t>Ministry of  Local Government</t>
  </si>
  <si>
    <t>and Chieftaincy Affairs</t>
  </si>
  <si>
    <t>014000100200</t>
  </si>
  <si>
    <t>Local Govt. Audit</t>
  </si>
  <si>
    <t>012500500100</t>
  </si>
  <si>
    <t>Establishment Training &amp; Pension</t>
  </si>
  <si>
    <t>025300100100</t>
  </si>
  <si>
    <t>Ministry of Lands &amp; Housing</t>
  </si>
  <si>
    <t>011111300100</t>
  </si>
  <si>
    <t>Directorate of Protocol</t>
  </si>
  <si>
    <t>021500100100</t>
  </si>
  <si>
    <t>Ministry of Agriculture and Natural resources</t>
  </si>
  <si>
    <t>022200100100</t>
  </si>
  <si>
    <t>Ministry of Commerce and Industry</t>
  </si>
  <si>
    <t>051700100100</t>
  </si>
  <si>
    <t>Ministry of Education</t>
  </si>
  <si>
    <t>051900100100</t>
  </si>
  <si>
    <t>Min. of Higher Education.</t>
  </si>
  <si>
    <t>Ministry of Finance</t>
  </si>
  <si>
    <t>022000300100</t>
  </si>
  <si>
    <t>Ministry of Budget &amp; Economic</t>
  </si>
  <si>
    <t>Planning</t>
  </si>
  <si>
    <t>022000700100</t>
  </si>
  <si>
    <t>Accountant General's Office</t>
  </si>
  <si>
    <t>052100100100</t>
  </si>
  <si>
    <t>Ministry of Health</t>
  </si>
  <si>
    <t>012300100100</t>
  </si>
  <si>
    <t>Ministry of Information</t>
  </si>
  <si>
    <t>and Culture</t>
  </si>
  <si>
    <t>051300100100</t>
  </si>
  <si>
    <t>Ministry of Youths &amp; Sports</t>
  </si>
  <si>
    <t>032600100100</t>
  </si>
  <si>
    <t>Ministry of Justice</t>
  </si>
  <si>
    <t>023400100100</t>
  </si>
  <si>
    <t>Ministry of Works and Transport</t>
  </si>
  <si>
    <t>025200100100</t>
  </si>
  <si>
    <t>Ministry of Water Resources</t>
  </si>
  <si>
    <t>and Rural Development</t>
  </si>
  <si>
    <t>051400100100</t>
  </si>
  <si>
    <t xml:space="preserve">Ministry of Women Affairs </t>
  </si>
  <si>
    <t>and Social Development</t>
  </si>
  <si>
    <t>JUDICIARY:-</t>
  </si>
  <si>
    <t>032605100100</t>
  </si>
  <si>
    <t>High Court of Justice</t>
  </si>
  <si>
    <t>032605300100</t>
  </si>
  <si>
    <t>Sharia Court</t>
  </si>
  <si>
    <t>031801100100</t>
  </si>
  <si>
    <t>Judicial Service Commission</t>
  </si>
  <si>
    <t>053500100100</t>
  </si>
  <si>
    <t>Ministry of Environment</t>
  </si>
  <si>
    <t>011103700100</t>
  </si>
  <si>
    <t>Local Government Service</t>
  </si>
  <si>
    <t>Commission</t>
  </si>
  <si>
    <t>014000100100</t>
  </si>
  <si>
    <t>Office of the Auditor General</t>
  </si>
  <si>
    <t>014700100100</t>
  </si>
  <si>
    <t>Civil Service Commission</t>
  </si>
  <si>
    <t>Fiscal Responsibility Commission</t>
  </si>
  <si>
    <t>021600100100</t>
  </si>
  <si>
    <t>Ministry of Animal Health Husbandry and Fisheries</t>
  </si>
  <si>
    <t>023400200100</t>
  </si>
  <si>
    <t>Office of the Surveyor General</t>
  </si>
  <si>
    <t>TOTAL:-</t>
  </si>
  <si>
    <t>Consolidated Revenue Fund</t>
  </si>
  <si>
    <t>Charges</t>
  </si>
  <si>
    <t>Subvention</t>
  </si>
  <si>
    <t>Total:-</t>
  </si>
  <si>
    <t>KEBBI STATE GOVERNMENT
2020 ESTIMATES
CAPITAL EXPENDITURE SUMMARY</t>
  </si>
  <si>
    <t>Boards/Parastatals</t>
  </si>
  <si>
    <t>025305300100</t>
  </si>
  <si>
    <t>K U D A</t>
  </si>
  <si>
    <t>012300400100</t>
  </si>
  <si>
    <t>Kebbi Radio</t>
  </si>
  <si>
    <t>051701900100</t>
  </si>
  <si>
    <t>College of Education Argungu</t>
  </si>
  <si>
    <t>051701800100</t>
  </si>
  <si>
    <t>State Polytechnic, Dakingari</t>
  </si>
  <si>
    <t>051705600100</t>
  </si>
  <si>
    <t>Kebbi State Scholarship Board</t>
  </si>
  <si>
    <t>011103800100</t>
  </si>
  <si>
    <t>Pilgrims Welfare Agency</t>
  </si>
  <si>
    <t>Hospital Management</t>
  </si>
  <si>
    <t>011102700100</t>
  </si>
  <si>
    <t>National Youth Service Corps</t>
  </si>
  <si>
    <t>(NYSC)</t>
  </si>
  <si>
    <t>023100300100</t>
  </si>
  <si>
    <t>Rural Electricity Board</t>
  </si>
  <si>
    <t>025210200100</t>
  </si>
  <si>
    <t>Water Board</t>
  </si>
  <si>
    <t>022000800100</t>
  </si>
  <si>
    <t>Board of Internal Revenue</t>
  </si>
  <si>
    <t>021502100100</t>
  </si>
  <si>
    <t>College of Agriculture Zuru</t>
  </si>
  <si>
    <t>051703100100</t>
  </si>
  <si>
    <t>Usman Danfodio University</t>
  </si>
  <si>
    <t>032600200100</t>
  </si>
  <si>
    <t>Law Reform Commission</t>
  </si>
  <si>
    <t>021510200100</t>
  </si>
  <si>
    <t>Kebbi Agric and Rural Deve-</t>
  </si>
  <si>
    <t>lopment Authority (KARDA)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</si>
  <si>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</si>
  <si>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</si>
  <si>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</si>
  <si>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</si>
  <si>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</si>
  <si>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</si>
  <si>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LIAISON OFFICES:</t>
  </si>
  <si>
    <t>011102100100</t>
  </si>
  <si>
    <t>Liaison Office Abuja</t>
  </si>
  <si>
    <t>011102900100</t>
  </si>
  <si>
    <t>Liaison Office Lagos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</si>
  <si>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</si>
  <si>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</si>
  <si>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</si>
  <si>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</si>
  <si>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</si>
  <si>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</si>
  <si>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</si>
  <si>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Arabic &amp; Islamic Education</t>
  </si>
  <si>
    <t>Board (AIEB)</t>
  </si>
  <si>
    <t>025301000100</t>
  </si>
  <si>
    <t>State Housing Corporation</t>
  </si>
  <si>
    <t>051705700100</t>
  </si>
  <si>
    <t>Secondary Schools Mana-</t>
  </si>
  <si>
    <t>gement Board</t>
  </si>
  <si>
    <t>051702800100</t>
  </si>
  <si>
    <t>College of Preliminary Studies</t>
  </si>
  <si>
    <t>Yauri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</si>
  <si>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</si>
  <si>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</si>
  <si>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</si>
  <si>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</si>
  <si>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</si>
  <si>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</si>
  <si>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</si>
  <si>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</si>
  <si>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</si>
  <si>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School of Health Technology Jega</t>
  </si>
  <si>
    <t>053501600100</t>
  </si>
  <si>
    <t>Kebbi State Environmental</t>
  </si>
  <si>
    <t>Protection Agency</t>
  </si>
  <si>
    <t>011103600100</t>
  </si>
  <si>
    <t xml:space="preserve">Primary School Staff Pension </t>
  </si>
  <si>
    <t>Board</t>
  </si>
  <si>
    <t>052110500100</t>
  </si>
  <si>
    <t>Community Directed Treatment</t>
  </si>
  <si>
    <t>Ivermectin (CDTI)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</si>
  <si>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</si>
  <si>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</si>
  <si>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</si>
  <si>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</si>
  <si>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</si>
  <si>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</si>
  <si>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</si>
  <si>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 xml:space="preserve">State Independent Electoral 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</si>
  <si>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</si>
  <si>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</si>
  <si>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</si>
  <si>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</si>
  <si>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</si>
  <si>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</si>
  <si>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</si>
  <si>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</si>
  <si>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</si>
  <si>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</si>
  <si>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</si>
  <si>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Kebbi State Emmergency</t>
  </si>
  <si>
    <t>Relief Agency (SEMA)</t>
  </si>
  <si>
    <t>051400200100</t>
  </si>
  <si>
    <t>Social Security Welfare Fund</t>
  </si>
  <si>
    <t>051700300100</t>
  </si>
  <si>
    <t>State Universal Basic  Education Board (SUBEB)</t>
  </si>
  <si>
    <t>051702700100</t>
  </si>
  <si>
    <t>Abdullahi Fodio Islamic Centre</t>
  </si>
  <si>
    <t>051702100100</t>
  </si>
  <si>
    <t>Kebbi State University, Aliero</t>
  </si>
  <si>
    <t>052100300100</t>
  </si>
  <si>
    <t xml:space="preserve">Primary Health Care Dev. </t>
  </si>
  <si>
    <t>Agency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</si>
  <si>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</si>
  <si>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</si>
  <si>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</si>
  <si>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</si>
  <si>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</si>
  <si>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</si>
  <si>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</si>
  <si>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Council of Chiefs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</si>
  <si>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</si>
  <si>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</si>
  <si>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</si>
  <si>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</si>
  <si>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</si>
  <si>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</si>
  <si>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</si>
  <si>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</si>
  <si>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</si>
  <si>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</si>
  <si>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011200400100</t>
  </si>
  <si>
    <t>House of Assembly Service Commission</t>
  </si>
  <si>
    <t>022000600100</t>
  </si>
  <si>
    <t xml:space="preserve">Youth Empowerment  Social Support operation (YESSO)  </t>
  </si>
  <si>
    <t>052110300100</t>
  </si>
  <si>
    <t>kebbi State Health System Devlopment project 11</t>
  </si>
  <si>
    <t>Kebbi Medical Centre Kalgo</t>
  </si>
  <si>
    <t>051701200100</t>
  </si>
  <si>
    <t>School of Handicap</t>
  </si>
  <si>
    <t>021510300100</t>
  </si>
  <si>
    <t>RAMP</t>
  </si>
  <si>
    <t>KECHEMA</t>
  </si>
  <si>
    <t>KEBBI STATE GOVERNMENT
2020 BUDGET
CONSOLIDATED REVENUE FUND CHARGES</t>
  </si>
  <si>
    <t>ACTUAL 2020
JAN-MAR</t>
  </si>
  <si>
    <t>JUDICIARY: HIGH COURT</t>
  </si>
  <si>
    <t>SHARIA COURT OF APPEAL</t>
  </si>
  <si>
    <t>OFFICE OF THE AUDITOR GENERAL</t>
  </si>
  <si>
    <t>CIVIL SERVICE COMMISSION</t>
  </si>
  <si>
    <t xml:space="preserve">LOCAL GOVERNMENT SERVICE COMMISSION </t>
  </si>
  <si>
    <t>JUDICIARY SERVICE COMMISSION</t>
  </si>
  <si>
    <t>LAW REFORM COMMISSION</t>
  </si>
  <si>
    <t>LOCAL GOVERNMENT AUDIT</t>
  </si>
  <si>
    <t>STATE INDEPENDENT ELECTORAL COMMISSION</t>
  </si>
  <si>
    <t>PENSION AND GRATUITIES</t>
  </si>
  <si>
    <t>PAYMENT OF ALLOWANCE TO BOARD MEMBERS</t>
  </si>
  <si>
    <t>HOUSE OF ASSEMBLY SERVICE COMMISSION</t>
  </si>
  <si>
    <t>STATE CONTRIBUTORY PENSION COMMISSION</t>
  </si>
  <si>
    <t>FISCAL RESPONSIBILITY COMMISSION</t>
  </si>
  <si>
    <t xml:space="preserve">EXTERNAL LOANS REPAYMENT </t>
  </si>
  <si>
    <t xml:space="preserve">INTERNAL LOANS REPAYMENT </t>
  </si>
  <si>
    <t>SUNDRY CONTRIBUTIONS</t>
  </si>
  <si>
    <t>STAFF LOAN ACCOUNT</t>
  </si>
  <si>
    <t>ADMINISTRATIVE CODE</t>
  </si>
  <si>
    <t>MINISTRY/PARASTATALS</t>
  </si>
  <si>
    <t xml:space="preserve"> BUDGET ESTIMATE 
2020</t>
  </si>
  <si>
    <t>MINISTRY OF AGRICULTURE</t>
  </si>
  <si>
    <t>MINISTRY OF ANIMAL HEALTH HUSBANDRY AND FISHERIES</t>
  </si>
  <si>
    <t>MINISTRY OF ENVIROMENT</t>
  </si>
  <si>
    <t>MINISTRY OF COMMERCE AND INDUSTRIES</t>
  </si>
  <si>
    <t>RURAL ELECTRIFICATION BOARD</t>
  </si>
  <si>
    <t>MINISTRY OF WORKS AND TRANSPORT</t>
  </si>
  <si>
    <t>ECONOMIC SECTOR - SUB TOTAL</t>
  </si>
  <si>
    <t>MINISTRY OF BASIC AND SECONDARY EDUCATION</t>
  </si>
  <si>
    <t>MINISTRY OF HIGH EDUCATION</t>
  </si>
  <si>
    <t>KEBBI STATE UNIVERSITY ALIERO</t>
  </si>
  <si>
    <t>STATE UNIVERSAL BASIC EDUCATION BOARD</t>
  </si>
  <si>
    <t>MINISTRY OF HEALTH</t>
  </si>
  <si>
    <t>PRIMARY HEALTH CARE DEVELOPMENT AGENCY</t>
  </si>
  <si>
    <t>STATE AGENCY FOR CONTROL OF AIDS</t>
  </si>
  <si>
    <t>MINISTRY OF INFORMATION</t>
  </si>
  <si>
    <t>MINISTRY OF YOUTH AND SOCIAL DEVELOPMENT</t>
  </si>
  <si>
    <t>SOCIAL SECTOR - SUB TOTAL</t>
  </si>
  <si>
    <t xml:space="preserve">MINISTRY OF WATER RESOURCES AND RURAL DEVELOPMENT </t>
  </si>
  <si>
    <t>MINISTRY OF LANDS AND HOUSING</t>
  </si>
  <si>
    <t xml:space="preserve">MINISTRY OF LOCAL GOVERNMENT AND CHIFTENCY AFFAIRS </t>
  </si>
  <si>
    <t>ENVIRONMENTAL SECTOR - SUB TOTAL</t>
  </si>
  <si>
    <t>OFFICE OF THE SECRETARY TO THE STATE GOVERNMENT (SSG)</t>
  </si>
  <si>
    <t>012500100100</t>
  </si>
  <si>
    <t>GENERAL ADMIN</t>
  </si>
  <si>
    <t>012400700100</t>
  </si>
  <si>
    <t>FIRE SERVICE</t>
  </si>
  <si>
    <t>022000100100</t>
  </si>
  <si>
    <t>MINISTRY OF FINANCE</t>
  </si>
  <si>
    <t>MINISTRY OF BUDGET AND ECONOMIC PLANINIG</t>
  </si>
  <si>
    <t>MINISTRY OF JUSTICE</t>
  </si>
  <si>
    <t>HIGHT COURTS</t>
  </si>
  <si>
    <t>SHARIA COURTS</t>
  </si>
  <si>
    <t>MINISTRY OF WOMEN AFFAIRS AND SOCIAL DEVELOPMENT</t>
  </si>
  <si>
    <t>KEBBI STATE HOUSE OF ASSEMBLY</t>
  </si>
  <si>
    <t>KEBBI STATE HOUSE OF ASSEMBLY COMMISSION</t>
  </si>
  <si>
    <t>ADMINISTRATION SECTOR - SUB TOTAL</t>
  </si>
  <si>
    <t>011103000100</t>
  </si>
  <si>
    <t>CONTINGENCY FUND</t>
  </si>
  <si>
    <t>GRAND TOTAL</t>
  </si>
  <si>
    <t xml:space="preserve">                                                                                                      KEBBI STATE GOVERNMENT
                                                                                                                  2020 ESTIMATES
                                                                                                 CAPITAL EXPENDITURE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</si>
</sst>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Book Antiqua"/>
      <family val="1"/>
    </font>
    <font>
      <b/>
      <sz val="14"/>
      <name val="Arial"/>
      <family val="2"/>
    </font>
    <font>
      <b/>
      <sz val="13"/>
      <name val="Book Antiqua"/>
      <family val="1"/>
    </font>
    <font>
      <b/>
      <sz val="18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Book Antiqua"/>
      <family val="1"/>
    </font>
    <font>
      <sz val="14"/>
      <name val="Calibri"/>
      <family val="2"/>
    </font>
    <font>
      <sz val="12"/>
      <name val="Book Antiqua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4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wrapText="1"/>
    </xf>
    <xf numFmtId="3" fontId="2" fillId="0" borderId="4" xfId="0" applyNumberFormat="1" applyFont="1" applyBorder="1" applyAlignment="1">
      <alignment horizontal="right"/>
    </xf>
    <xf numFmtId="2" fontId="2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3" fontId="3" fillId="0" borderId="4" xfId="1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/>
    </xf>
    <xf numFmtId="3" fontId="3" fillId="0" borderId="5" xfId="1" quotePrefix="1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 wrapText="1"/>
    </xf>
    <xf numFmtId="2" fontId="4" fillId="0" borderId="4" xfId="0" applyNumberFormat="1" applyFont="1" applyFill="1" applyBorder="1" applyAlignment="1"/>
    <xf numFmtId="3" fontId="4" fillId="0" borderId="4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2" fontId="5" fillId="0" borderId="4" xfId="0" applyNumberFormat="1" applyFont="1" applyFill="1" applyBorder="1" applyAlignment="1"/>
    <xf numFmtId="164" fontId="6" fillId="0" borderId="4" xfId="1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right"/>
    </xf>
    <xf numFmtId="0" fontId="9" fillId="0" borderId="4" xfId="0" applyFont="1" applyFill="1" applyBorder="1"/>
    <xf numFmtId="164" fontId="9" fillId="0" borderId="4" xfId="1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164" fontId="10" fillId="0" borderId="11" xfId="1" applyNumberFormat="1" applyFont="1" applyFill="1" applyBorder="1" applyAlignment="1">
      <alignment horizontal="right"/>
    </xf>
    <xf numFmtId="0" fontId="10" fillId="0" borderId="12" xfId="0" applyFont="1" applyFill="1" applyBorder="1" applyAlignment="1">
      <alignment horizontal="center"/>
    </xf>
    <xf numFmtId="0" fontId="10" fillId="0" borderId="4" xfId="0" applyFont="1" applyFill="1" applyBorder="1" applyAlignment="1">
      <alignment wrapText="1"/>
    </xf>
    <xf numFmtId="164" fontId="10" fillId="0" borderId="4" xfId="1" applyNumberFormat="1" applyFont="1" applyFill="1" applyBorder="1" applyAlignment="1">
      <alignment horizontal="center"/>
    </xf>
    <xf numFmtId="3" fontId="10" fillId="0" borderId="4" xfId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0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0" fontId="14" fillId="2" borderId="0" xfId="0" applyFont="1" applyFill="1"/>
    <xf numFmtId="0" fontId="0" fillId="2" borderId="0" xfId="0" applyFont="1" applyFill="1"/>
    <xf numFmtId="3" fontId="16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3" fontId="16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17" fillId="2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right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49" fontId="18" fillId="2" borderId="0" xfId="0" applyNumberFormat="1" applyFont="1" applyFill="1"/>
    <xf numFmtId="3" fontId="16" fillId="0" borderId="3" xfId="0" applyNumberFormat="1" applyFont="1" applyBorder="1" applyAlignment="1">
      <alignment horizontal="right" vertical="center"/>
    </xf>
    <xf numFmtId="0" fontId="0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2" fontId="15" fillId="2" borderId="14" xfId="0" quotePrefix="1" applyNumberFormat="1" applyFont="1" applyFill="1" applyBorder="1" applyAlignment="1">
      <alignment horizontal="center" vertical="center"/>
    </xf>
    <xf numFmtId="2" fontId="15" fillId="2" borderId="15" xfId="0" quotePrefix="1" applyNumberFormat="1" applyFont="1" applyFill="1" applyBorder="1" applyAlignment="1">
      <alignment horizontal="center" vertical="center"/>
    </xf>
    <xf numFmtId="2" fontId="15" fillId="0" borderId="14" xfId="0" quotePrefix="1" applyNumberFormat="1" applyFont="1" applyFill="1" applyBorder="1" applyAlignment="1">
      <alignment horizontal="center" vertical="top"/>
    </xf>
    <xf numFmtId="2" fontId="15" fillId="0" borderId="15" xfId="0" quotePrefix="1" applyNumberFormat="1" applyFont="1" applyFill="1" applyBorder="1" applyAlignment="1">
      <alignment horizontal="center" vertical="top"/>
    </xf>
    <xf numFmtId="2" fontId="16" fillId="0" borderId="14" xfId="0" applyNumberFormat="1" applyFont="1" applyFill="1" applyBorder="1" applyAlignment="1">
      <alignment horizontal="center" vertical="center" wrapText="1"/>
    </xf>
    <xf numFmtId="2" fontId="16" fillId="0" borderId="15" xfId="0" applyNumberFormat="1" applyFont="1" applyFill="1" applyBorder="1" applyAlignment="1">
      <alignment horizontal="center" vertical="center" wrapText="1"/>
    </xf>
    <xf numFmtId="2" fontId="20" fillId="0" borderId="4" xfId="0" applyNumberFormat="1" applyFont="1" applyFill="1" applyBorder="1" applyAlignment="1">
      <alignment horizontal="center"/>
    </xf>
    <xf numFmtId="0" fontId="6" fillId="0" borderId="11" xfId="0" applyFont="1" applyFill="1" applyBorder="1"/>
    <xf numFmtId="164" fontId="6" fillId="0" borderId="11" xfId="1" applyNumberFormat="1" applyFont="1" applyFill="1" applyBorder="1" applyAlignment="1">
      <alignment horizontal="right"/>
    </xf>
    <xf numFmtId="0" fontId="21" fillId="0" borderId="11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22" fillId="0" borderId="11" xfId="0" applyFont="1" applyFill="1" applyBorder="1"/>
    <xf numFmtId="0" fontId="6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6" fillId="0" borderId="11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164" fontId="6" fillId="0" borderId="11" xfId="1" applyNumberFormat="1" applyFont="1" applyFill="1" applyBorder="1" applyAlignment="1"/>
    <xf numFmtId="0" fontId="6" fillId="0" borderId="11" xfId="0" applyFont="1" applyFill="1" applyBorder="1" applyAlignment="1">
      <alignment horizontal="center"/>
    </xf>
    <xf numFmtId="9" fontId="6" fillId="0" borderId="11" xfId="2" applyFont="1" applyFill="1" applyBorder="1" applyAlignment="1"/>
    <xf numFmtId="43" fontId="6" fillId="0" borderId="11" xfId="1" applyFont="1" applyFill="1" applyBorder="1" applyAlignment="1"/>
    <xf numFmtId="2" fontId="6" fillId="0" borderId="5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wrapText="1"/>
    </xf>
    <xf numFmtId="164" fontId="6" fillId="0" borderId="17" xfId="1" applyNumberFormat="1" applyFont="1" applyFill="1" applyBorder="1" applyAlignment="1">
      <alignment horizontal="right"/>
    </xf>
    <xf numFmtId="2" fontId="6" fillId="0" borderId="4" xfId="0" quotePrefix="1" applyNumberFormat="1" applyFont="1" applyFill="1" applyBorder="1" applyAlignment="1">
      <alignment horizontal="center" vertical="top"/>
    </xf>
    <xf numFmtId="0" fontId="6" fillId="0" borderId="4" xfId="0" applyFont="1" applyFill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23" fillId="0" borderId="11" xfId="0" applyFont="1" applyFill="1" applyBorder="1" applyAlignment="1">
      <alignment wrapText="1"/>
    </xf>
    <xf numFmtId="164" fontId="23" fillId="0" borderId="11" xfId="1" applyNumberFormat="1" applyFont="1" applyFill="1" applyBorder="1" applyAlignment="1">
      <alignment horizontal="right"/>
    </xf>
    <xf numFmtId="3" fontId="23" fillId="0" borderId="11" xfId="1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center"/>
    </xf>
    <xf numFmtId="2" fontId="24" fillId="0" borderId="4" xfId="0" quotePrefix="1" applyNumberFormat="1" applyFont="1" applyFill="1" applyBorder="1" applyAlignment="1">
      <alignment horizontal="center" vertical="top"/>
    </xf>
    <xf numFmtId="0" fontId="23" fillId="0" borderId="17" xfId="0" applyFont="1" applyFill="1" applyBorder="1" applyAlignment="1">
      <alignment wrapText="1"/>
    </xf>
    <xf numFmtId="164" fontId="23" fillId="0" borderId="17" xfId="1" applyNumberFormat="1" applyFont="1" applyFill="1" applyBorder="1" applyAlignment="1">
      <alignment horizontal="right"/>
    </xf>
    <xf numFmtId="3" fontId="23" fillId="0" borderId="17" xfId="1" applyNumberFormat="1" applyFont="1" applyFill="1" applyBorder="1" applyAlignment="1">
      <alignment horizontal="right"/>
    </xf>
    <xf numFmtId="49" fontId="23" fillId="0" borderId="4" xfId="0" applyNumberFormat="1" applyFont="1" applyFill="1" applyBorder="1" applyAlignment="1">
      <alignment horizontal="center"/>
    </xf>
    <xf numFmtId="164" fontId="23" fillId="0" borderId="11" xfId="1" quotePrefix="1" applyNumberFormat="1" applyFont="1" applyFill="1" applyBorder="1" applyAlignment="1">
      <alignment horizontal="right"/>
    </xf>
    <xf numFmtId="0" fontId="23" fillId="0" borderId="19" xfId="0" applyFon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right"/>
    </xf>
    <xf numFmtId="3" fontId="23" fillId="0" borderId="11" xfId="0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wrapText="1"/>
    </xf>
    <xf numFmtId="164" fontId="23" fillId="0" borderId="12" xfId="1" quotePrefix="1" applyNumberFormat="1" applyFont="1" applyFill="1" applyBorder="1" applyAlignment="1">
      <alignment horizontal="right"/>
    </xf>
    <xf numFmtId="164" fontId="23" fillId="0" borderId="12" xfId="1" applyNumberFormat="1" applyFont="1" applyFill="1" applyBorder="1" applyAlignment="1">
      <alignment horizontal="right"/>
    </xf>
    <xf numFmtId="3" fontId="23" fillId="0" borderId="12" xfId="1" quotePrefix="1" applyNumberFormat="1" applyFont="1" applyFill="1" applyBorder="1" applyAlignment="1">
      <alignment horizontal="right"/>
    </xf>
    <xf numFmtId="0" fontId="23" fillId="0" borderId="11" xfId="0" quotePrefix="1" applyFont="1" applyFill="1" applyBorder="1" applyAlignment="1">
      <alignment horizontal="center"/>
    </xf>
    <xf numFmtId="3" fontId="23" fillId="0" borderId="11" xfId="1" quotePrefix="1" applyNumberFormat="1" applyFont="1" applyFill="1" applyBorder="1" applyAlignment="1">
      <alignment horizontal="right"/>
    </xf>
    <xf numFmtId="49" fontId="23" fillId="0" borderId="11" xfId="0" quotePrefix="1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49" fontId="23" fillId="0" borderId="11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2" fontId="20" fillId="2" borderId="1" xfId="0" applyNumberFormat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wrapText="1"/>
    </xf>
    <xf numFmtId="3" fontId="20" fillId="0" borderId="4" xfId="0" applyNumberFormat="1" applyFont="1" applyBorder="1" applyAlignment="1">
      <alignment horizontal="right"/>
    </xf>
    <xf numFmtId="2" fontId="20" fillId="2" borderId="1" xfId="0" applyNumberFormat="1" applyFont="1" applyFill="1" applyBorder="1" applyAlignment="1">
      <alignment horizontal="left" wrapText="1"/>
    </xf>
    <xf numFmtId="2" fontId="20" fillId="2" borderId="3" xfId="0" applyNumberFormat="1" applyFont="1" applyFill="1" applyBorder="1" applyAlignment="1">
      <alignment horizontal="left" wrapText="1"/>
    </xf>
    <xf numFmtId="2" fontId="24" fillId="2" borderId="20" xfId="0" quotePrefix="1" applyNumberFormat="1" applyFont="1" applyFill="1" applyBorder="1" applyAlignment="1">
      <alignment horizontal="center" vertical="top"/>
    </xf>
    <xf numFmtId="2" fontId="20" fillId="2" borderId="20" xfId="0" applyNumberFormat="1" applyFont="1" applyFill="1" applyBorder="1" applyAlignment="1">
      <alignment wrapText="1"/>
    </xf>
    <xf numFmtId="3" fontId="20" fillId="0" borderId="20" xfId="0" applyNumberFormat="1" applyFont="1" applyBorder="1" applyAlignment="1">
      <alignment horizontal="right"/>
    </xf>
    <xf numFmtId="2" fontId="24" fillId="2" borderId="21" xfId="0" quotePrefix="1" applyNumberFormat="1" applyFont="1" applyFill="1" applyBorder="1" applyAlignment="1">
      <alignment horizontal="center" vertical="top"/>
    </xf>
    <xf numFmtId="2" fontId="20" fillId="2" borderId="21" xfId="0" applyNumberFormat="1" applyFont="1" applyFill="1" applyBorder="1" applyAlignment="1">
      <alignment wrapText="1"/>
    </xf>
    <xf numFmtId="3" fontId="20" fillId="0" borderId="21" xfId="0" applyNumberFormat="1" applyFont="1" applyBorder="1" applyAlignment="1">
      <alignment horizontal="right"/>
    </xf>
    <xf numFmtId="2" fontId="24" fillId="2" borderId="21" xfId="0" quotePrefix="1" applyNumberFormat="1" applyFont="1" applyFill="1" applyBorder="1" applyAlignment="1">
      <alignment horizontal="center"/>
    </xf>
    <xf numFmtId="2" fontId="24" fillId="2" borderId="22" xfId="0" quotePrefix="1" applyNumberFormat="1" applyFont="1" applyFill="1" applyBorder="1" applyAlignment="1">
      <alignment horizontal="center" vertical="top"/>
    </xf>
    <xf numFmtId="2" fontId="20" fillId="2" borderId="22" xfId="0" applyNumberFormat="1" applyFont="1" applyFill="1" applyBorder="1" applyAlignment="1">
      <alignment wrapText="1"/>
    </xf>
    <xf numFmtId="3" fontId="20" fillId="0" borderId="22" xfId="0" applyNumberFormat="1" applyFont="1" applyBorder="1" applyAlignment="1">
      <alignment horizontal="right"/>
    </xf>
    <xf numFmtId="2" fontId="6" fillId="0" borderId="21" xfId="0" applyNumberFormat="1" applyFont="1" applyFill="1" applyBorder="1" applyAlignment="1">
      <alignment horizontal="center"/>
    </xf>
    <xf numFmtId="2" fontId="24" fillId="0" borderId="21" xfId="0" quotePrefix="1" applyNumberFormat="1" applyFont="1" applyFill="1" applyBorder="1" applyAlignment="1">
      <alignment horizontal="center" vertical="top"/>
    </xf>
    <xf numFmtId="2" fontId="20" fillId="0" borderId="21" xfId="0" applyNumberFormat="1" applyFont="1" applyFill="1" applyBorder="1" applyAlignment="1">
      <alignment wrapText="1"/>
    </xf>
    <xf numFmtId="2" fontId="20" fillId="0" borderId="21" xfId="0" applyNumberFormat="1" applyFont="1" applyFill="1" applyBorder="1" applyAlignment="1">
      <alignment horizontal="center"/>
    </xf>
    <xf numFmtId="2" fontId="24" fillId="0" borderId="22" xfId="0" quotePrefix="1" applyNumberFormat="1" applyFont="1" applyFill="1" applyBorder="1" applyAlignment="1">
      <alignment horizontal="center" vertical="top"/>
    </xf>
    <xf numFmtId="2" fontId="20" fillId="0" borderId="22" xfId="0" applyNumberFormat="1" applyFont="1" applyFill="1" applyBorder="1" applyAlignment="1">
      <alignment wrapText="1"/>
    </xf>
    <xf numFmtId="2" fontId="20" fillId="0" borderId="22" xfId="0" applyNumberFormat="1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wrapText="1"/>
    </xf>
    <xf numFmtId="2" fontId="24" fillId="0" borderId="21" xfId="0" quotePrefix="1" applyNumberFormat="1" applyFont="1" applyFill="1" applyBorder="1" applyAlignment="1">
      <alignment horizontal="center"/>
    </xf>
    <xf numFmtId="2" fontId="26" fillId="0" borderId="22" xfId="0" applyNumberFormat="1" applyFont="1" applyFill="1" applyBorder="1" applyAlignment="1">
      <alignment horizontal="center"/>
    </xf>
    <xf numFmtId="2" fontId="26" fillId="0" borderId="22" xfId="0" applyNumberFormat="1" applyFont="1" applyFill="1" applyBorder="1" applyAlignment="1">
      <alignment wrapText="1"/>
    </xf>
    <xf numFmtId="3" fontId="26" fillId="0" borderId="2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BreakPreview" zoomScale="60" zoomScaleNormal="73" workbookViewId="0">
      <selection activeCell="C12" sqref="C12"/>
    </sheetView>
  </sheetViews>
  <sheetFormatPr defaultRowHeight="15" x14ac:dyDescent="0.25"/>
  <cols>
    <col min="1" max="1" width="57.85546875" customWidth="1"/>
    <col min="2" max="2" width="29.140625" customWidth="1"/>
    <col min="3" max="3" width="32" customWidth="1"/>
    <col min="4" max="4" width="28.140625" customWidth="1"/>
  </cols>
  <sheetData>
    <row r="1" spans="1:4" ht="66" customHeight="1" thickBot="1" x14ac:dyDescent="0.35">
      <c r="A1" s="54" t="s">
        <v>0</v>
      </c>
      <c r="B1" s="55"/>
      <c r="C1" s="55"/>
      <c r="D1" s="56"/>
    </row>
    <row r="2" spans="1:4" ht="19.5" thickBot="1" x14ac:dyDescent="0.35">
      <c r="A2" s="1"/>
      <c r="B2" s="2" t="s">
        <v>1</v>
      </c>
      <c r="C2" s="2" t="s">
        <v>2</v>
      </c>
      <c r="D2" s="2" t="s">
        <v>3</v>
      </c>
    </row>
    <row r="3" spans="1:4" ht="19.5" thickBot="1" x14ac:dyDescent="0.35">
      <c r="A3" s="3" t="s">
        <v>4</v>
      </c>
      <c r="B3" s="4">
        <v>16172605850</v>
      </c>
      <c r="C3" s="5">
        <v>2240277054</v>
      </c>
      <c r="D3" s="4">
        <f>B3-C3</f>
        <v>13932328796</v>
      </c>
    </row>
    <row r="4" spans="1:4" ht="19.5" thickBot="1" x14ac:dyDescent="0.35">
      <c r="A4" s="3" t="s">
        <v>5</v>
      </c>
      <c r="B4" s="4">
        <v>49638539231</v>
      </c>
      <c r="C4" s="5">
        <v>10305107246</v>
      </c>
      <c r="D4" s="4">
        <f t="shared" ref="D4:D26" si="0">B4-C4</f>
        <v>39333431985</v>
      </c>
    </row>
    <row r="5" spans="1:4" ht="19.5" thickBot="1" x14ac:dyDescent="0.35">
      <c r="A5" s="3" t="s">
        <v>6</v>
      </c>
      <c r="B5" s="4">
        <v>18131516354</v>
      </c>
      <c r="C5" s="5">
        <v>3149444514</v>
      </c>
      <c r="D5" s="4">
        <f t="shared" si="0"/>
        <v>14982071840</v>
      </c>
    </row>
    <row r="6" spans="1:4" ht="19.5" thickBot="1" x14ac:dyDescent="0.35">
      <c r="A6" s="6" t="s">
        <v>7</v>
      </c>
      <c r="B6" s="4">
        <v>14442437948</v>
      </c>
      <c r="C6" s="7"/>
      <c r="D6" s="4">
        <f t="shared" si="0"/>
        <v>14442437948</v>
      </c>
    </row>
    <row r="7" spans="1:4" ht="19.5" thickBot="1" x14ac:dyDescent="0.35">
      <c r="A7" s="8" t="s">
        <v>8</v>
      </c>
      <c r="B7" s="4"/>
      <c r="C7" s="7"/>
      <c r="D7" s="4"/>
    </row>
    <row r="8" spans="1:4" ht="19.5" thickBot="1" x14ac:dyDescent="0.35">
      <c r="A8" s="9" t="s">
        <v>9</v>
      </c>
      <c r="B8" s="10"/>
      <c r="C8" s="11"/>
      <c r="D8" s="4"/>
    </row>
    <row r="9" spans="1:4" ht="19.5" thickBot="1" x14ac:dyDescent="0.35">
      <c r="A9" s="9" t="s">
        <v>10</v>
      </c>
      <c r="B9" s="10">
        <v>1500000000</v>
      </c>
      <c r="C9" s="11"/>
      <c r="D9" s="4">
        <f t="shared" si="0"/>
        <v>1500000000</v>
      </c>
    </row>
    <row r="10" spans="1:4" ht="19.5" thickBot="1" x14ac:dyDescent="0.35">
      <c r="A10" s="9" t="s">
        <v>11</v>
      </c>
      <c r="B10" s="10"/>
      <c r="C10" s="11"/>
      <c r="D10" s="4"/>
    </row>
    <row r="11" spans="1:4" ht="19.5" thickBot="1" x14ac:dyDescent="0.35">
      <c r="A11" s="9" t="s">
        <v>12</v>
      </c>
      <c r="B11" s="12"/>
      <c r="C11" s="13"/>
      <c r="D11" s="4"/>
    </row>
    <row r="12" spans="1:4" ht="19.5" thickBot="1" x14ac:dyDescent="0.35">
      <c r="A12" s="9" t="s">
        <v>13</v>
      </c>
      <c r="B12" s="10">
        <v>2000000000</v>
      </c>
      <c r="C12" s="11"/>
      <c r="D12" s="4">
        <f t="shared" si="0"/>
        <v>2000000000</v>
      </c>
    </row>
    <row r="13" spans="1:4" ht="19.5" thickBot="1" x14ac:dyDescent="0.35">
      <c r="A13" s="9" t="s">
        <v>14</v>
      </c>
      <c r="B13" s="10">
        <v>2000000000</v>
      </c>
      <c r="C13" s="11"/>
      <c r="D13" s="4">
        <f t="shared" si="0"/>
        <v>2000000000</v>
      </c>
    </row>
    <row r="14" spans="1:4" ht="19.5" thickBot="1" x14ac:dyDescent="0.35">
      <c r="A14" s="9" t="s">
        <v>15</v>
      </c>
      <c r="B14" s="10">
        <v>1250000000</v>
      </c>
      <c r="C14" s="11"/>
      <c r="D14" s="4">
        <f t="shared" si="0"/>
        <v>1250000000</v>
      </c>
    </row>
    <row r="15" spans="1:4" ht="19.5" thickBot="1" x14ac:dyDescent="0.35">
      <c r="A15" s="9" t="s">
        <v>16</v>
      </c>
      <c r="B15" s="10">
        <v>1000000000</v>
      </c>
      <c r="C15" s="11"/>
      <c r="D15" s="4">
        <f t="shared" si="0"/>
        <v>1000000000</v>
      </c>
    </row>
    <row r="16" spans="1:4" ht="19.5" thickBot="1" x14ac:dyDescent="0.35">
      <c r="A16" s="9" t="s">
        <v>17</v>
      </c>
      <c r="B16" s="10"/>
      <c r="C16" s="11"/>
      <c r="D16" s="4"/>
    </row>
    <row r="17" spans="1:4" ht="19.5" thickBot="1" x14ac:dyDescent="0.35">
      <c r="A17" s="3" t="s">
        <v>18</v>
      </c>
      <c r="B17" s="4">
        <v>1844000000</v>
      </c>
      <c r="C17" s="11"/>
      <c r="D17" s="4">
        <f t="shared" si="0"/>
        <v>1844000000</v>
      </c>
    </row>
    <row r="18" spans="1:4" ht="19.5" thickBot="1" x14ac:dyDescent="0.35">
      <c r="A18" s="3" t="s">
        <v>19</v>
      </c>
      <c r="B18" s="4">
        <v>16068377922</v>
      </c>
      <c r="C18" s="7"/>
      <c r="D18" s="4">
        <f t="shared" si="0"/>
        <v>16068377922</v>
      </c>
    </row>
    <row r="19" spans="1:4" ht="19.5" thickBot="1" x14ac:dyDescent="0.35">
      <c r="A19" s="14" t="s">
        <v>20</v>
      </c>
      <c r="B19" s="15">
        <v>14088354401</v>
      </c>
      <c r="C19" s="7">
        <v>19624265</v>
      </c>
      <c r="D19" s="4">
        <f>B19-C19</f>
        <v>14068730136</v>
      </c>
    </row>
    <row r="20" spans="1:4" ht="19.5" thickBot="1" x14ac:dyDescent="0.35">
      <c r="A20" s="8" t="s">
        <v>21</v>
      </c>
      <c r="B20" s="4">
        <v>138135831705</v>
      </c>
      <c r="C20" s="16">
        <f>SUM(C3:C19)</f>
        <v>15714453079</v>
      </c>
      <c r="D20" s="4">
        <f t="shared" si="0"/>
        <v>122421378626</v>
      </c>
    </row>
    <row r="21" spans="1:4" ht="19.5" thickBot="1" x14ac:dyDescent="0.35">
      <c r="A21" s="3" t="s">
        <v>22</v>
      </c>
      <c r="B21" s="4"/>
      <c r="C21" s="7"/>
      <c r="D21" s="4"/>
    </row>
    <row r="22" spans="1:4" ht="19.5" thickBot="1" x14ac:dyDescent="0.35">
      <c r="A22" s="3" t="s">
        <v>23</v>
      </c>
      <c r="B22" s="4">
        <v>52913894219</v>
      </c>
      <c r="C22" s="4">
        <v>7573167459</v>
      </c>
      <c r="D22" s="4">
        <f t="shared" si="0"/>
        <v>45340726760</v>
      </c>
    </row>
    <row r="23" spans="1:4" ht="19.5" thickBot="1" x14ac:dyDescent="0.35">
      <c r="A23" s="17" t="s">
        <v>24</v>
      </c>
      <c r="B23" s="18">
        <v>38644307460</v>
      </c>
      <c r="C23" s="19">
        <v>4785860786</v>
      </c>
      <c r="D23" s="4">
        <f t="shared" si="0"/>
        <v>33858446674</v>
      </c>
    </row>
    <row r="24" spans="1:4" ht="19.5" thickBot="1" x14ac:dyDescent="0.35">
      <c r="A24" s="17" t="s">
        <v>25</v>
      </c>
      <c r="B24" s="19">
        <v>14269586759</v>
      </c>
      <c r="C24" s="19">
        <v>2787306673</v>
      </c>
      <c r="D24" s="4">
        <f t="shared" si="0"/>
        <v>11482280086</v>
      </c>
    </row>
    <row r="25" spans="1:4" ht="19.5" thickBot="1" x14ac:dyDescent="0.35">
      <c r="A25" s="3" t="s">
        <v>26</v>
      </c>
      <c r="B25" s="4">
        <v>85221937486</v>
      </c>
      <c r="C25" s="4">
        <v>5866462597</v>
      </c>
      <c r="D25" s="4">
        <f t="shared" si="0"/>
        <v>79355474889</v>
      </c>
    </row>
    <row r="26" spans="1:4" ht="19.5" thickBot="1" x14ac:dyDescent="0.35">
      <c r="A26" s="8" t="s">
        <v>27</v>
      </c>
      <c r="B26" s="4">
        <f>B22+B25</f>
        <v>138135831705</v>
      </c>
      <c r="C26" s="4">
        <f>SUM(C22:C25)</f>
        <v>21012797515</v>
      </c>
      <c r="D26" s="4">
        <f t="shared" si="0"/>
        <v>117123034190</v>
      </c>
    </row>
  </sheetData>
  <mergeCells count="1">
    <mergeCell ref="A1:D1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view="pageBreakPreview" zoomScale="60" zoomScaleNormal="100" workbookViewId="0">
      <selection activeCell="E17" sqref="E17"/>
    </sheetView>
  </sheetViews>
  <sheetFormatPr defaultRowHeight="15" x14ac:dyDescent="0.25"/>
  <cols>
    <col min="1" max="1" width="20.7109375" customWidth="1"/>
    <col min="2" max="2" width="35.7109375" customWidth="1"/>
    <col min="3" max="3" width="20.5703125" customWidth="1"/>
    <col min="4" max="4" width="20.85546875" customWidth="1"/>
    <col min="5" max="5" width="21" customWidth="1"/>
    <col min="6" max="6" width="20.42578125" customWidth="1"/>
    <col min="7" max="7" width="21.42578125" customWidth="1"/>
  </cols>
  <sheetData>
    <row r="1" spans="1:7" ht="18.75" x14ac:dyDescent="0.3">
      <c r="A1" s="62" t="s">
        <v>31</v>
      </c>
      <c r="B1" s="63"/>
      <c r="C1" s="63"/>
      <c r="D1" s="63"/>
      <c r="E1" s="63"/>
      <c r="F1" s="63"/>
      <c r="G1" s="63"/>
    </row>
    <row r="2" spans="1:7" ht="18.75" x14ac:dyDescent="0.3">
      <c r="A2" s="64" t="s">
        <v>32</v>
      </c>
      <c r="B2" s="65"/>
      <c r="C2" s="65"/>
      <c r="D2" s="65"/>
      <c r="E2" s="65"/>
      <c r="F2" s="65"/>
      <c r="G2" s="65"/>
    </row>
    <row r="3" spans="1:7" ht="18.75" x14ac:dyDescent="0.3">
      <c r="A3" s="64" t="s">
        <v>33</v>
      </c>
      <c r="B3" s="65"/>
      <c r="C3" s="65"/>
      <c r="D3" s="65"/>
      <c r="E3" s="65"/>
      <c r="F3" s="65"/>
      <c r="G3" s="65"/>
    </row>
    <row r="4" spans="1:7" ht="18" thickBot="1" x14ac:dyDescent="0.35">
      <c r="A4" s="66" t="s">
        <v>34</v>
      </c>
      <c r="B4" s="67"/>
      <c r="C4" s="67"/>
      <c r="D4" s="67"/>
      <c r="E4" s="67"/>
      <c r="F4" s="67"/>
      <c r="G4" s="67"/>
    </row>
    <row r="5" spans="1:7" ht="19.5" thickBot="1" x14ac:dyDescent="0.35">
      <c r="A5" s="59" t="s">
        <v>35</v>
      </c>
      <c r="B5" s="59" t="s">
        <v>36</v>
      </c>
      <c r="C5" s="136" t="s">
        <v>32</v>
      </c>
      <c r="D5" s="137"/>
      <c r="E5" s="137"/>
      <c r="F5" s="137"/>
      <c r="G5" s="137"/>
    </row>
    <row r="6" spans="1:7" x14ac:dyDescent="0.25">
      <c r="A6" s="61"/>
      <c r="B6" s="61"/>
      <c r="C6" s="57" t="s">
        <v>24</v>
      </c>
      <c r="D6" s="57" t="s">
        <v>37</v>
      </c>
      <c r="E6" s="59" t="s">
        <v>38</v>
      </c>
      <c r="F6" s="68" t="s">
        <v>39</v>
      </c>
      <c r="G6" s="57" t="s">
        <v>40</v>
      </c>
    </row>
    <row r="7" spans="1:7" ht="24.75" customHeight="1" thickBot="1" x14ac:dyDescent="0.3">
      <c r="A7" s="60"/>
      <c r="B7" s="60"/>
      <c r="C7" s="58"/>
      <c r="D7" s="58"/>
      <c r="E7" s="60"/>
      <c r="F7" s="69"/>
      <c r="G7" s="58"/>
    </row>
    <row r="8" spans="1:7" ht="19.5" thickBot="1" x14ac:dyDescent="0.35">
      <c r="A8" s="20"/>
      <c r="B8" s="21"/>
      <c r="C8" s="22"/>
      <c r="D8" s="22"/>
      <c r="E8" s="22"/>
      <c r="F8" s="22"/>
      <c r="G8" s="22"/>
    </row>
    <row r="9" spans="1:7" ht="19.5" thickBot="1" x14ac:dyDescent="0.35">
      <c r="A9" s="107" t="s">
        <v>41</v>
      </c>
      <c r="B9" s="108" t="s">
        <v>42</v>
      </c>
      <c r="C9" s="109">
        <v>47201440</v>
      </c>
      <c r="D9" s="109">
        <v>2105081070</v>
      </c>
      <c r="E9" s="109">
        <v>2152282510</v>
      </c>
      <c r="F9" s="109">
        <v>804648302</v>
      </c>
      <c r="G9" s="109">
        <f>E9-F9</f>
        <v>1347634208</v>
      </c>
    </row>
    <row r="10" spans="1:7" ht="19.5" thickBot="1" x14ac:dyDescent="0.35">
      <c r="A10" s="110"/>
      <c r="B10" s="108"/>
      <c r="C10" s="109"/>
      <c r="D10" s="109"/>
      <c r="E10" s="109"/>
      <c r="F10" s="109"/>
      <c r="G10" s="109">
        <f t="shared" ref="G10:G39" si="0">E10-F10</f>
        <v>0</v>
      </c>
    </row>
    <row r="11" spans="1:7" ht="19.5" thickBot="1" x14ac:dyDescent="0.35">
      <c r="A11" s="111" t="s">
        <v>43</v>
      </c>
      <c r="B11" s="108" t="s">
        <v>44</v>
      </c>
      <c r="C11" s="109">
        <v>10000000</v>
      </c>
      <c r="D11" s="109">
        <v>126500000</v>
      </c>
      <c r="E11" s="109">
        <v>136500000</v>
      </c>
      <c r="F11" s="109">
        <v>21000000</v>
      </c>
      <c r="G11" s="109">
        <f t="shared" si="0"/>
        <v>115500000</v>
      </c>
    </row>
    <row r="12" spans="1:7" ht="18.75" x14ac:dyDescent="0.3">
      <c r="A12" s="110"/>
      <c r="B12" s="108"/>
      <c r="C12" s="109"/>
      <c r="D12" s="109"/>
      <c r="E12" s="109"/>
      <c r="F12" s="109"/>
      <c r="G12" s="109">
        <f t="shared" si="0"/>
        <v>0</v>
      </c>
    </row>
    <row r="13" spans="1:7" ht="18.75" x14ac:dyDescent="0.3">
      <c r="A13" s="110"/>
      <c r="B13" s="112" t="s">
        <v>45</v>
      </c>
      <c r="C13" s="109"/>
      <c r="D13" s="109"/>
      <c r="E13" s="109"/>
      <c r="F13" s="109"/>
      <c r="G13" s="109">
        <f t="shared" si="0"/>
        <v>0</v>
      </c>
    </row>
    <row r="14" spans="1:7" ht="18.75" x14ac:dyDescent="0.3">
      <c r="A14" s="110"/>
      <c r="B14" s="112" t="s">
        <v>46</v>
      </c>
      <c r="C14" s="109"/>
      <c r="D14" s="109"/>
      <c r="E14" s="109"/>
      <c r="F14" s="109"/>
      <c r="G14" s="109">
        <f t="shared" si="0"/>
        <v>0</v>
      </c>
    </row>
    <row r="15" spans="1:7" ht="19.5" thickBot="1" x14ac:dyDescent="0.35">
      <c r="A15" s="110"/>
      <c r="B15" s="108"/>
      <c r="C15" s="109"/>
      <c r="D15" s="109"/>
      <c r="E15" s="109"/>
      <c r="F15" s="109"/>
      <c r="G15" s="109">
        <f t="shared" si="0"/>
        <v>0</v>
      </c>
    </row>
    <row r="16" spans="1:7" ht="19.5" thickBot="1" x14ac:dyDescent="0.35">
      <c r="A16" s="111" t="s">
        <v>47</v>
      </c>
      <c r="B16" s="108" t="s">
        <v>48</v>
      </c>
      <c r="C16" s="109">
        <v>550000000</v>
      </c>
      <c r="D16" s="109">
        <v>2230000000</v>
      </c>
      <c r="E16" s="109">
        <v>2780000000</v>
      </c>
      <c r="F16" s="109">
        <v>688125473</v>
      </c>
      <c r="G16" s="109">
        <f t="shared" si="0"/>
        <v>2091874527</v>
      </c>
    </row>
    <row r="17" spans="1:7" ht="19.5" thickBot="1" x14ac:dyDescent="0.35">
      <c r="A17" s="110"/>
      <c r="B17" s="108"/>
      <c r="C17" s="109"/>
      <c r="D17" s="109"/>
      <c r="E17" s="109"/>
      <c r="F17" s="109"/>
      <c r="G17" s="109">
        <f t="shared" si="0"/>
        <v>0</v>
      </c>
    </row>
    <row r="18" spans="1:7" ht="19.5" thickBot="1" x14ac:dyDescent="0.35">
      <c r="A18" s="111" t="s">
        <v>49</v>
      </c>
      <c r="B18" s="108" t="s">
        <v>50</v>
      </c>
      <c r="C18" s="109">
        <v>6500000</v>
      </c>
      <c r="D18" s="109">
        <v>82781000</v>
      </c>
      <c r="E18" s="109">
        <v>89281000</v>
      </c>
      <c r="F18" s="109">
        <v>2219596</v>
      </c>
      <c r="G18" s="109">
        <f t="shared" si="0"/>
        <v>87061404</v>
      </c>
    </row>
    <row r="19" spans="1:7" ht="19.5" thickBot="1" x14ac:dyDescent="0.35">
      <c r="A19" s="110"/>
      <c r="B19" s="108"/>
      <c r="C19" s="109"/>
      <c r="D19" s="109"/>
      <c r="E19" s="109"/>
      <c r="F19" s="109"/>
      <c r="G19" s="109">
        <f t="shared" si="0"/>
        <v>0</v>
      </c>
    </row>
    <row r="20" spans="1:7" ht="19.5" thickBot="1" x14ac:dyDescent="0.35">
      <c r="A20" s="111" t="s">
        <v>51</v>
      </c>
      <c r="B20" s="108" t="s">
        <v>52</v>
      </c>
      <c r="C20" s="109">
        <v>200000000</v>
      </c>
      <c r="D20" s="109">
        <v>263923308</v>
      </c>
      <c r="E20" s="109">
        <v>463923308</v>
      </c>
      <c r="F20" s="109">
        <v>43583790</v>
      </c>
      <c r="G20" s="109">
        <f t="shared" si="0"/>
        <v>420339518</v>
      </c>
    </row>
    <row r="21" spans="1:7" ht="19.5" thickBot="1" x14ac:dyDescent="0.35">
      <c r="A21" s="110"/>
      <c r="B21" s="108"/>
      <c r="C21" s="109"/>
      <c r="D21" s="109"/>
      <c r="E21" s="109"/>
      <c r="F21" s="109"/>
      <c r="G21" s="109">
        <f t="shared" si="0"/>
        <v>0</v>
      </c>
    </row>
    <row r="22" spans="1:7" ht="19.5" thickBot="1" x14ac:dyDescent="0.35">
      <c r="A22" s="111" t="s">
        <v>53</v>
      </c>
      <c r="B22" s="108" t="s">
        <v>54</v>
      </c>
      <c r="C22" s="109">
        <v>52000000</v>
      </c>
      <c r="D22" s="109">
        <v>8700000</v>
      </c>
      <c r="E22" s="109">
        <v>60700000</v>
      </c>
      <c r="F22" s="109">
        <v>14820406</v>
      </c>
      <c r="G22" s="109">
        <f t="shared" si="0"/>
        <v>45879594</v>
      </c>
    </row>
    <row r="23" spans="1:7" ht="18.75" x14ac:dyDescent="0.3">
      <c r="A23" s="110"/>
      <c r="B23" s="108" t="s">
        <v>55</v>
      </c>
      <c r="C23" s="109"/>
      <c r="D23" s="109"/>
      <c r="E23" s="109"/>
      <c r="F23" s="109"/>
      <c r="G23" s="109">
        <f t="shared" si="0"/>
        <v>0</v>
      </c>
    </row>
    <row r="24" spans="1:7" ht="19.5" thickBot="1" x14ac:dyDescent="0.35">
      <c r="A24" s="110"/>
      <c r="B24" s="108"/>
      <c r="C24" s="109"/>
      <c r="D24" s="109"/>
      <c r="E24" s="109"/>
      <c r="F24" s="109"/>
      <c r="G24" s="109">
        <f t="shared" si="0"/>
        <v>0</v>
      </c>
    </row>
    <row r="25" spans="1:7" ht="19.5" thickBot="1" x14ac:dyDescent="0.35">
      <c r="A25" s="111" t="s">
        <v>56</v>
      </c>
      <c r="B25" s="108" t="s">
        <v>57</v>
      </c>
      <c r="C25" s="109">
        <v>34731036</v>
      </c>
      <c r="D25" s="109">
        <v>2800000</v>
      </c>
      <c r="E25" s="109">
        <v>37531036</v>
      </c>
      <c r="F25" s="109">
        <v>9714499</v>
      </c>
      <c r="G25" s="109">
        <f t="shared" si="0"/>
        <v>27816537</v>
      </c>
    </row>
    <row r="26" spans="1:7" ht="19.5" thickBot="1" x14ac:dyDescent="0.35">
      <c r="A26" s="110"/>
      <c r="B26" s="108"/>
      <c r="C26" s="109"/>
      <c r="D26" s="109"/>
      <c r="E26" s="109"/>
      <c r="F26" s="109"/>
      <c r="G26" s="109">
        <f t="shared" si="0"/>
        <v>0</v>
      </c>
    </row>
    <row r="27" spans="1:7" ht="19.5" thickBot="1" x14ac:dyDescent="0.35">
      <c r="A27" s="111" t="s">
        <v>58</v>
      </c>
      <c r="B27" s="108" t="s">
        <v>59</v>
      </c>
      <c r="C27" s="109">
        <v>180000000</v>
      </c>
      <c r="D27" s="109">
        <v>142834081</v>
      </c>
      <c r="E27" s="109">
        <v>322834081</v>
      </c>
      <c r="F27" s="109">
        <v>66792911</v>
      </c>
      <c r="G27" s="109">
        <f t="shared" si="0"/>
        <v>256041170</v>
      </c>
    </row>
    <row r="28" spans="1:7" ht="19.5" thickBot="1" x14ac:dyDescent="0.35">
      <c r="A28" s="110"/>
      <c r="B28" s="108"/>
      <c r="C28" s="109"/>
      <c r="D28" s="109"/>
      <c r="E28" s="109"/>
      <c r="F28" s="109"/>
      <c r="G28" s="109">
        <f t="shared" si="0"/>
        <v>0</v>
      </c>
    </row>
    <row r="29" spans="1:7" ht="19.5" thickBot="1" x14ac:dyDescent="0.35">
      <c r="A29" s="111" t="s">
        <v>60</v>
      </c>
      <c r="B29" s="108" t="s">
        <v>61</v>
      </c>
      <c r="C29" s="109">
        <v>110000000</v>
      </c>
      <c r="D29" s="109">
        <v>10750000</v>
      </c>
      <c r="E29" s="109">
        <v>120750000</v>
      </c>
      <c r="F29" s="109">
        <v>28175976</v>
      </c>
      <c r="G29" s="109">
        <f t="shared" si="0"/>
        <v>92574024</v>
      </c>
    </row>
    <row r="30" spans="1:7" ht="19.5" thickBot="1" x14ac:dyDescent="0.35">
      <c r="A30" s="110"/>
      <c r="B30" s="108"/>
      <c r="C30" s="109"/>
      <c r="D30" s="109"/>
      <c r="E30" s="109"/>
      <c r="F30" s="109"/>
      <c r="G30" s="109">
        <f t="shared" si="0"/>
        <v>0</v>
      </c>
    </row>
    <row r="31" spans="1:7" ht="19.5" thickBot="1" x14ac:dyDescent="0.35">
      <c r="A31" s="111" t="s">
        <v>62</v>
      </c>
      <c r="B31" s="108" t="s">
        <v>63</v>
      </c>
      <c r="C31" s="109">
        <v>20500000</v>
      </c>
      <c r="D31" s="109">
        <v>117300000</v>
      </c>
      <c r="E31" s="109">
        <v>137800000</v>
      </c>
      <c r="F31" s="109">
        <v>12695134</v>
      </c>
      <c r="G31" s="109">
        <f t="shared" si="0"/>
        <v>125104866</v>
      </c>
    </row>
    <row r="32" spans="1:7" ht="19.5" thickBot="1" x14ac:dyDescent="0.35">
      <c r="A32" s="110"/>
      <c r="B32" s="108"/>
      <c r="C32" s="109"/>
      <c r="D32" s="109"/>
      <c r="E32" s="109"/>
      <c r="F32" s="109"/>
      <c r="G32" s="109">
        <f t="shared" si="0"/>
        <v>0</v>
      </c>
    </row>
    <row r="33" spans="1:7" ht="38.25" thickBot="1" x14ac:dyDescent="0.35">
      <c r="A33" s="111" t="s">
        <v>64</v>
      </c>
      <c r="B33" s="113" t="s">
        <v>65</v>
      </c>
      <c r="C33" s="109">
        <v>250000000</v>
      </c>
      <c r="D33" s="109">
        <v>29300000</v>
      </c>
      <c r="E33" s="109">
        <v>279300000</v>
      </c>
      <c r="F33" s="109">
        <v>59219519</v>
      </c>
      <c r="G33" s="109">
        <f t="shared" si="0"/>
        <v>220080481</v>
      </c>
    </row>
    <row r="34" spans="1:7" ht="19.5" thickBot="1" x14ac:dyDescent="0.35">
      <c r="A34" s="110"/>
      <c r="B34" s="108"/>
      <c r="C34" s="109"/>
      <c r="D34" s="109"/>
      <c r="E34" s="109"/>
      <c r="F34" s="109"/>
      <c r="G34" s="109">
        <f t="shared" si="0"/>
        <v>0</v>
      </c>
    </row>
    <row r="35" spans="1:7" ht="38.25" thickBot="1" x14ac:dyDescent="0.35">
      <c r="A35" s="111" t="s">
        <v>66</v>
      </c>
      <c r="B35" s="113" t="s">
        <v>67</v>
      </c>
      <c r="C35" s="109">
        <v>75000000</v>
      </c>
      <c r="D35" s="109">
        <v>34600000</v>
      </c>
      <c r="E35" s="109">
        <v>109600000</v>
      </c>
      <c r="F35" s="109">
        <v>82678323</v>
      </c>
      <c r="G35" s="109">
        <f t="shared" si="0"/>
        <v>26921677</v>
      </c>
    </row>
    <row r="36" spans="1:7" ht="19.5" thickBot="1" x14ac:dyDescent="0.35">
      <c r="A36" s="110"/>
      <c r="B36" s="108"/>
      <c r="C36" s="109"/>
      <c r="D36" s="109"/>
      <c r="E36" s="109"/>
      <c r="F36" s="109"/>
      <c r="G36" s="109">
        <f t="shared" si="0"/>
        <v>0</v>
      </c>
    </row>
    <row r="37" spans="1:7" ht="19.5" thickBot="1" x14ac:dyDescent="0.35">
      <c r="A37" s="111" t="s">
        <v>68</v>
      </c>
      <c r="B37" s="108" t="s">
        <v>69</v>
      </c>
      <c r="C37" s="109">
        <v>476000000</v>
      </c>
      <c r="D37" s="109">
        <v>1200500000</v>
      </c>
      <c r="E37" s="109">
        <v>1676500000</v>
      </c>
      <c r="F37" s="109">
        <v>348697686</v>
      </c>
      <c r="G37" s="109">
        <f t="shared" si="0"/>
        <v>1327802314</v>
      </c>
    </row>
    <row r="38" spans="1:7" ht="19.5" thickBot="1" x14ac:dyDescent="0.35">
      <c r="A38" s="110"/>
      <c r="B38" s="108"/>
      <c r="C38" s="109"/>
      <c r="D38" s="109"/>
      <c r="E38" s="109"/>
      <c r="F38" s="109"/>
      <c r="G38" s="109">
        <f t="shared" si="0"/>
        <v>0</v>
      </c>
    </row>
    <row r="39" spans="1:7" ht="19.5" thickBot="1" x14ac:dyDescent="0.35">
      <c r="A39" s="111" t="s">
        <v>70</v>
      </c>
      <c r="B39" s="108" t="s">
        <v>71</v>
      </c>
      <c r="C39" s="109">
        <v>400000000</v>
      </c>
      <c r="D39" s="109">
        <v>110000000</v>
      </c>
      <c r="E39" s="109">
        <v>510000000</v>
      </c>
      <c r="F39" s="109">
        <v>98410912</v>
      </c>
      <c r="G39" s="109">
        <f t="shared" si="0"/>
        <v>411589088</v>
      </c>
    </row>
    <row r="40" spans="1:7" ht="19.5" thickBot="1" x14ac:dyDescent="0.35">
      <c r="A40" s="111">
        <v>22000100100</v>
      </c>
      <c r="B40" s="114" t="s">
        <v>72</v>
      </c>
      <c r="C40" s="115">
        <v>514964523</v>
      </c>
      <c r="D40" s="115">
        <v>337750692</v>
      </c>
      <c r="E40" s="115">
        <v>852715215</v>
      </c>
      <c r="F40" s="116">
        <v>208441549</v>
      </c>
      <c r="G40" s="115">
        <f>E40-F40</f>
        <v>644273666</v>
      </c>
    </row>
    <row r="41" spans="1:7" ht="19.5" thickBot="1" x14ac:dyDescent="0.3">
      <c r="A41" s="117"/>
      <c r="B41" s="118"/>
      <c r="C41" s="119"/>
      <c r="D41" s="119"/>
      <c r="E41" s="119"/>
      <c r="F41" s="120"/>
      <c r="G41" s="115"/>
    </row>
    <row r="42" spans="1:7" ht="19.5" thickBot="1" x14ac:dyDescent="0.35">
      <c r="A42" s="111" t="s">
        <v>73</v>
      </c>
      <c r="B42" s="108" t="s">
        <v>74</v>
      </c>
      <c r="C42" s="121">
        <v>30000000</v>
      </c>
      <c r="D42" s="121">
        <v>71900000</v>
      </c>
      <c r="E42" s="121">
        <v>101900000</v>
      </c>
      <c r="F42" s="121">
        <v>10491553</v>
      </c>
      <c r="G42" s="115">
        <f t="shared" ref="G42:G77" si="1">E42-F42</f>
        <v>91408447</v>
      </c>
    </row>
    <row r="43" spans="1:7" ht="18.75" x14ac:dyDescent="0.3">
      <c r="A43" s="110"/>
      <c r="B43" s="108" t="s">
        <v>75</v>
      </c>
      <c r="C43" s="121"/>
      <c r="D43" s="121"/>
      <c r="E43" s="121"/>
      <c r="F43" s="121"/>
      <c r="G43" s="115"/>
    </row>
    <row r="44" spans="1:7" ht="19.5" thickBot="1" x14ac:dyDescent="0.35">
      <c r="A44" s="122"/>
      <c r="B44" s="108"/>
      <c r="C44" s="121"/>
      <c r="D44" s="121"/>
      <c r="E44" s="121"/>
      <c r="F44" s="121"/>
      <c r="G44" s="115"/>
    </row>
    <row r="45" spans="1:7" ht="19.5" thickBot="1" x14ac:dyDescent="0.35">
      <c r="A45" s="111" t="s">
        <v>76</v>
      </c>
      <c r="B45" s="108" t="s">
        <v>77</v>
      </c>
      <c r="C45" s="121"/>
      <c r="D45" s="121">
        <v>290000000</v>
      </c>
      <c r="E45" s="121">
        <v>290000000</v>
      </c>
      <c r="F45" s="121">
        <v>6279000</v>
      </c>
      <c r="G45" s="115">
        <f t="shared" si="1"/>
        <v>283721000</v>
      </c>
    </row>
    <row r="46" spans="1:7" ht="19.5" thickBot="1" x14ac:dyDescent="0.35">
      <c r="A46" s="122"/>
      <c r="B46" s="108"/>
      <c r="C46" s="121"/>
      <c r="D46" s="121"/>
      <c r="E46" s="121"/>
      <c r="F46" s="121"/>
      <c r="G46" s="115"/>
    </row>
    <row r="47" spans="1:7" ht="19.5" thickBot="1" x14ac:dyDescent="0.35">
      <c r="A47" s="111" t="s">
        <v>78</v>
      </c>
      <c r="B47" s="108" t="s">
        <v>79</v>
      </c>
      <c r="C47" s="121">
        <v>3803500000</v>
      </c>
      <c r="D47" s="121">
        <v>779927404</v>
      </c>
      <c r="E47" s="121">
        <v>4583427404</v>
      </c>
      <c r="F47" s="121">
        <v>617593716</v>
      </c>
      <c r="G47" s="115">
        <f t="shared" si="1"/>
        <v>3965833688</v>
      </c>
    </row>
    <row r="48" spans="1:7" ht="19.5" thickBot="1" x14ac:dyDescent="0.35">
      <c r="A48" s="122"/>
      <c r="B48" s="108"/>
      <c r="C48" s="121"/>
      <c r="D48" s="121"/>
      <c r="E48" s="121"/>
      <c r="F48" s="121"/>
      <c r="G48" s="115"/>
    </row>
    <row r="49" spans="1:7" ht="19.5" thickBot="1" x14ac:dyDescent="0.35">
      <c r="A49" s="111" t="s">
        <v>80</v>
      </c>
      <c r="B49" s="108" t="s">
        <v>81</v>
      </c>
      <c r="C49" s="121">
        <v>95000000</v>
      </c>
      <c r="D49" s="121">
        <v>46800000</v>
      </c>
      <c r="E49" s="121">
        <v>141800000</v>
      </c>
      <c r="F49" s="121">
        <v>25222374</v>
      </c>
      <c r="G49" s="115">
        <f t="shared" si="1"/>
        <v>116577626</v>
      </c>
    </row>
    <row r="50" spans="1:7" ht="18.75" x14ac:dyDescent="0.3">
      <c r="A50" s="122"/>
      <c r="B50" s="108" t="s">
        <v>82</v>
      </c>
      <c r="C50" s="121"/>
      <c r="D50" s="121"/>
      <c r="E50" s="121"/>
      <c r="F50" s="121"/>
      <c r="G50" s="115"/>
    </row>
    <row r="51" spans="1:7" ht="19.5" thickBot="1" x14ac:dyDescent="0.35">
      <c r="A51" s="122"/>
      <c r="B51" s="108"/>
      <c r="C51" s="121"/>
      <c r="D51" s="121"/>
      <c r="E51" s="121"/>
      <c r="F51" s="121"/>
      <c r="G51" s="115"/>
    </row>
    <row r="52" spans="1:7" ht="19.5" thickBot="1" x14ac:dyDescent="0.35">
      <c r="A52" s="111" t="s">
        <v>83</v>
      </c>
      <c r="B52" s="108" t="s">
        <v>84</v>
      </c>
      <c r="C52" s="121">
        <v>50000000</v>
      </c>
      <c r="D52" s="121">
        <v>73300000</v>
      </c>
      <c r="E52" s="121">
        <v>123300000</v>
      </c>
      <c r="F52" s="121">
        <v>19659953</v>
      </c>
      <c r="G52" s="115">
        <f t="shared" si="1"/>
        <v>103640047</v>
      </c>
    </row>
    <row r="53" spans="1:7" ht="19.5" thickBot="1" x14ac:dyDescent="0.35">
      <c r="A53" s="122"/>
      <c r="B53" s="108"/>
      <c r="C53" s="121"/>
      <c r="D53" s="121"/>
      <c r="E53" s="121"/>
      <c r="F53" s="121"/>
      <c r="G53" s="115"/>
    </row>
    <row r="54" spans="1:7" ht="19.5" thickBot="1" x14ac:dyDescent="0.35">
      <c r="A54" s="111" t="s">
        <v>85</v>
      </c>
      <c r="B54" s="108" t="s">
        <v>86</v>
      </c>
      <c r="C54" s="121">
        <v>60000000</v>
      </c>
      <c r="D54" s="121">
        <v>703300000</v>
      </c>
      <c r="E54" s="121">
        <v>763300000</v>
      </c>
      <c r="F54" s="121">
        <v>18590660</v>
      </c>
      <c r="G54" s="115">
        <f t="shared" si="1"/>
        <v>744709340</v>
      </c>
    </row>
    <row r="55" spans="1:7" ht="19.5" thickBot="1" x14ac:dyDescent="0.35">
      <c r="A55" s="122"/>
      <c r="B55" s="108"/>
      <c r="C55" s="121"/>
      <c r="D55" s="121"/>
      <c r="E55" s="121"/>
      <c r="F55" s="121"/>
      <c r="G55" s="115"/>
    </row>
    <row r="56" spans="1:7" ht="38.25" thickBot="1" x14ac:dyDescent="0.35">
      <c r="A56" s="111" t="s">
        <v>87</v>
      </c>
      <c r="B56" s="113" t="s">
        <v>88</v>
      </c>
      <c r="C56" s="121">
        <v>320000000</v>
      </c>
      <c r="D56" s="121">
        <v>20350000</v>
      </c>
      <c r="E56" s="121">
        <v>340350000</v>
      </c>
      <c r="F56" s="121">
        <v>86070907</v>
      </c>
      <c r="G56" s="115">
        <f t="shared" si="1"/>
        <v>254279093</v>
      </c>
    </row>
    <row r="57" spans="1:7" ht="19.5" thickBot="1" x14ac:dyDescent="0.35">
      <c r="A57" s="122"/>
      <c r="B57" s="108"/>
      <c r="C57" s="121"/>
      <c r="D57" s="121"/>
      <c r="E57" s="121"/>
      <c r="F57" s="121"/>
      <c r="G57" s="115"/>
    </row>
    <row r="58" spans="1:7" ht="19.5" thickBot="1" x14ac:dyDescent="0.35">
      <c r="A58" s="111" t="s">
        <v>89</v>
      </c>
      <c r="B58" s="108" t="s">
        <v>90</v>
      </c>
      <c r="C58" s="121">
        <v>95591460</v>
      </c>
      <c r="D58" s="121">
        <v>12750000</v>
      </c>
      <c r="E58" s="121">
        <v>108341460</v>
      </c>
      <c r="F58" s="121">
        <v>28854420</v>
      </c>
      <c r="G58" s="115">
        <f t="shared" si="1"/>
        <v>79487040</v>
      </c>
    </row>
    <row r="59" spans="1:7" ht="18.75" x14ac:dyDescent="0.3">
      <c r="A59" s="122"/>
      <c r="B59" s="108" t="s">
        <v>91</v>
      </c>
      <c r="C59" s="121"/>
      <c r="D59" s="121"/>
      <c r="E59" s="121"/>
      <c r="F59" s="121"/>
      <c r="G59" s="115"/>
    </row>
    <row r="60" spans="1:7" ht="19.5" thickBot="1" x14ac:dyDescent="0.35">
      <c r="A60" s="122"/>
      <c r="B60" s="108"/>
      <c r="C60" s="121"/>
      <c r="D60" s="121"/>
      <c r="E60" s="121"/>
      <c r="F60" s="121"/>
      <c r="G60" s="115"/>
    </row>
    <row r="61" spans="1:7" ht="19.5" thickBot="1" x14ac:dyDescent="0.35">
      <c r="A61" s="111" t="s">
        <v>92</v>
      </c>
      <c r="B61" s="108" t="s">
        <v>93</v>
      </c>
      <c r="C61" s="121">
        <v>56500000</v>
      </c>
      <c r="D61" s="121">
        <v>33910000</v>
      </c>
      <c r="E61" s="121">
        <v>90410000</v>
      </c>
      <c r="F61" s="121">
        <v>21843682</v>
      </c>
      <c r="G61" s="115">
        <f t="shared" si="1"/>
        <v>68566318</v>
      </c>
    </row>
    <row r="62" spans="1:7" ht="18.75" x14ac:dyDescent="0.3">
      <c r="A62" s="122"/>
      <c r="B62" s="108" t="s">
        <v>94</v>
      </c>
      <c r="C62" s="121"/>
      <c r="D62" s="121"/>
      <c r="E62" s="121"/>
      <c r="F62" s="121"/>
      <c r="G62" s="115"/>
    </row>
    <row r="63" spans="1:7" ht="18.75" x14ac:dyDescent="0.3">
      <c r="A63" s="122"/>
      <c r="B63" s="108"/>
      <c r="C63" s="121"/>
      <c r="D63" s="121"/>
      <c r="E63" s="121"/>
      <c r="F63" s="121"/>
      <c r="G63" s="115"/>
    </row>
    <row r="64" spans="1:7" ht="19.5" thickBot="1" x14ac:dyDescent="0.35">
      <c r="A64" s="122"/>
      <c r="B64" s="108" t="s">
        <v>95</v>
      </c>
      <c r="C64" s="121"/>
      <c r="D64" s="121"/>
      <c r="E64" s="121"/>
      <c r="F64" s="121"/>
      <c r="G64" s="115"/>
    </row>
    <row r="65" spans="1:7" ht="19.5" thickBot="1" x14ac:dyDescent="0.35">
      <c r="A65" s="111" t="s">
        <v>96</v>
      </c>
      <c r="B65" s="108" t="s">
        <v>97</v>
      </c>
      <c r="C65" s="121">
        <v>650000000</v>
      </c>
      <c r="D65" s="121">
        <v>189920000</v>
      </c>
      <c r="E65" s="121">
        <v>839920000</v>
      </c>
      <c r="F65" s="121">
        <v>110954134</v>
      </c>
      <c r="G65" s="115">
        <f t="shared" si="1"/>
        <v>728965866</v>
      </c>
    </row>
    <row r="66" spans="1:7" ht="19.5" thickBot="1" x14ac:dyDescent="0.35">
      <c r="A66" s="122"/>
      <c r="B66" s="108"/>
      <c r="C66" s="121"/>
      <c r="D66" s="121"/>
      <c r="E66" s="121"/>
      <c r="F66" s="121"/>
      <c r="G66" s="115"/>
    </row>
    <row r="67" spans="1:7" ht="19.5" thickBot="1" x14ac:dyDescent="0.35">
      <c r="A67" s="111" t="s">
        <v>98</v>
      </c>
      <c r="B67" s="108" t="s">
        <v>99</v>
      </c>
      <c r="C67" s="121">
        <v>700000000</v>
      </c>
      <c r="D67" s="121">
        <v>247000000</v>
      </c>
      <c r="E67" s="121">
        <v>947000000</v>
      </c>
      <c r="F67" s="123">
        <v>130774479</v>
      </c>
      <c r="G67" s="115">
        <f t="shared" si="1"/>
        <v>816225521</v>
      </c>
    </row>
    <row r="68" spans="1:7" ht="19.5" thickBot="1" x14ac:dyDescent="0.35">
      <c r="A68" s="122"/>
      <c r="B68" s="108"/>
      <c r="C68" s="121"/>
      <c r="D68" s="121"/>
      <c r="E68" s="121"/>
      <c r="F68" s="124"/>
      <c r="G68" s="115"/>
    </row>
    <row r="69" spans="1:7" ht="19.5" thickBot="1" x14ac:dyDescent="0.35">
      <c r="A69" s="111" t="s">
        <v>100</v>
      </c>
      <c r="B69" s="108" t="s">
        <v>101</v>
      </c>
      <c r="C69" s="121">
        <v>40000000</v>
      </c>
      <c r="D69" s="121">
        <v>3925000</v>
      </c>
      <c r="E69" s="121">
        <v>43925000</v>
      </c>
      <c r="F69" s="121">
        <v>9719896</v>
      </c>
      <c r="G69" s="115">
        <f t="shared" si="1"/>
        <v>34205104</v>
      </c>
    </row>
    <row r="70" spans="1:7" ht="19.5" thickBot="1" x14ac:dyDescent="0.35">
      <c r="A70" s="122"/>
      <c r="B70" s="108"/>
      <c r="C70" s="121"/>
      <c r="D70" s="121"/>
      <c r="E70" s="121"/>
      <c r="F70" s="121"/>
      <c r="G70" s="115"/>
    </row>
    <row r="71" spans="1:7" ht="19.5" thickBot="1" x14ac:dyDescent="0.35">
      <c r="A71" s="111" t="s">
        <v>102</v>
      </c>
      <c r="B71" s="108" t="s">
        <v>103</v>
      </c>
      <c r="C71" s="121">
        <v>140000000</v>
      </c>
      <c r="D71" s="121">
        <v>11900000</v>
      </c>
      <c r="E71" s="121">
        <v>151900000</v>
      </c>
      <c r="F71" s="121">
        <v>41005384</v>
      </c>
      <c r="G71" s="115">
        <f t="shared" si="1"/>
        <v>110894616</v>
      </c>
    </row>
    <row r="72" spans="1:7" ht="19.5" thickBot="1" x14ac:dyDescent="0.35">
      <c r="A72" s="122"/>
      <c r="B72" s="108"/>
      <c r="C72" s="121"/>
      <c r="D72" s="121"/>
      <c r="E72" s="121"/>
      <c r="F72" s="121"/>
      <c r="G72" s="115"/>
    </row>
    <row r="73" spans="1:7" ht="19.5" thickBot="1" x14ac:dyDescent="0.35">
      <c r="A73" s="111" t="s">
        <v>104</v>
      </c>
      <c r="B73" s="108" t="s">
        <v>105</v>
      </c>
      <c r="C73" s="121">
        <v>4599564</v>
      </c>
      <c r="D73" s="121">
        <v>11000000</v>
      </c>
      <c r="E73" s="121">
        <v>15599564</v>
      </c>
      <c r="F73" s="121">
        <v>4226088</v>
      </c>
      <c r="G73" s="115">
        <f t="shared" si="1"/>
        <v>11373476</v>
      </c>
    </row>
    <row r="74" spans="1:7" ht="19.5" thickBot="1" x14ac:dyDescent="0.35">
      <c r="A74" s="122"/>
      <c r="B74" s="108" t="s">
        <v>106</v>
      </c>
      <c r="C74" s="121"/>
      <c r="D74" s="121"/>
      <c r="E74" s="121"/>
      <c r="F74" s="121"/>
      <c r="G74" s="115"/>
    </row>
    <row r="75" spans="1:7" ht="19.5" thickBot="1" x14ac:dyDescent="0.35">
      <c r="A75" s="111" t="s">
        <v>107</v>
      </c>
      <c r="B75" s="108" t="s">
        <v>108</v>
      </c>
      <c r="C75" s="121">
        <v>47000000</v>
      </c>
      <c r="D75" s="121">
        <v>14750000</v>
      </c>
      <c r="E75" s="121">
        <v>61750000</v>
      </c>
      <c r="F75" s="121">
        <v>11849694</v>
      </c>
      <c r="G75" s="115">
        <f t="shared" si="1"/>
        <v>49900306</v>
      </c>
    </row>
    <row r="76" spans="1:7" ht="19.5" thickBot="1" x14ac:dyDescent="0.35">
      <c r="A76" s="122"/>
      <c r="B76" s="108"/>
      <c r="C76" s="121"/>
      <c r="D76" s="121"/>
      <c r="E76" s="121"/>
      <c r="F76" s="121"/>
      <c r="G76" s="115"/>
    </row>
    <row r="77" spans="1:7" ht="18.75" x14ac:dyDescent="0.3">
      <c r="A77" s="125" t="s">
        <v>109</v>
      </c>
      <c r="B77" s="108" t="s">
        <v>110</v>
      </c>
      <c r="C77" s="121">
        <v>35000000</v>
      </c>
      <c r="D77" s="121">
        <v>13350000</v>
      </c>
      <c r="E77" s="121">
        <v>48350000</v>
      </c>
      <c r="F77" s="121">
        <v>11372331</v>
      </c>
      <c r="G77" s="115">
        <f t="shared" si="1"/>
        <v>36977669</v>
      </c>
    </row>
    <row r="78" spans="1:7" ht="38.25" thickBot="1" x14ac:dyDescent="0.3">
      <c r="A78" s="126">
        <v>25000100100</v>
      </c>
      <c r="B78" s="127" t="s">
        <v>111</v>
      </c>
      <c r="C78" s="128"/>
      <c r="D78" s="128">
        <v>21500000</v>
      </c>
      <c r="E78" s="128">
        <v>21500000</v>
      </c>
      <c r="F78" s="129">
        <v>900000</v>
      </c>
      <c r="G78" s="128">
        <f>E78-F78</f>
        <v>20600000</v>
      </c>
    </row>
    <row r="79" spans="1:7" ht="38.25" thickBot="1" x14ac:dyDescent="0.35">
      <c r="A79" s="111">
        <v>21600100100</v>
      </c>
      <c r="B79" s="130" t="s">
        <v>113</v>
      </c>
      <c r="C79" s="131">
        <v>600000000</v>
      </c>
      <c r="D79" s="131">
        <v>10700000</v>
      </c>
      <c r="E79" s="131">
        <v>610700000</v>
      </c>
      <c r="F79" s="131">
        <v>44900234</v>
      </c>
      <c r="G79" s="128">
        <f>E79-F79</f>
        <v>565799766</v>
      </c>
    </row>
    <row r="80" spans="1:7" ht="38.25" thickBot="1" x14ac:dyDescent="0.35">
      <c r="A80" s="132" t="s">
        <v>114</v>
      </c>
      <c r="B80" s="113" t="s">
        <v>115</v>
      </c>
      <c r="C80" s="109"/>
      <c r="D80" s="109">
        <v>16800000</v>
      </c>
      <c r="E80" s="109">
        <v>16800000</v>
      </c>
      <c r="F80" s="109"/>
      <c r="G80" s="128">
        <f>E80-F80</f>
        <v>16800000</v>
      </c>
    </row>
    <row r="81" spans="1:7" ht="19.5" thickBot="1" x14ac:dyDescent="0.35">
      <c r="A81" s="122"/>
      <c r="B81" s="133" t="s">
        <v>116</v>
      </c>
      <c r="C81" s="18">
        <v>9654088023</v>
      </c>
      <c r="D81" s="18">
        <v>9375902555</v>
      </c>
      <c r="E81" s="18">
        <v>19029990578</v>
      </c>
      <c r="F81" s="18">
        <v>3689532581</v>
      </c>
      <c r="G81" s="128">
        <f>E81-F81</f>
        <v>15340457997</v>
      </c>
    </row>
    <row r="82" spans="1:7" ht="18.75" x14ac:dyDescent="0.3">
      <c r="A82" s="122"/>
      <c r="B82" s="108"/>
      <c r="C82" s="134"/>
      <c r="D82" s="134"/>
      <c r="E82" s="134"/>
      <c r="F82" s="134"/>
      <c r="G82" s="134"/>
    </row>
    <row r="83" spans="1:7" ht="18.75" x14ac:dyDescent="0.3">
      <c r="A83" s="122"/>
      <c r="B83" s="108" t="s">
        <v>117</v>
      </c>
      <c r="C83" s="134">
        <v>18154041524</v>
      </c>
      <c r="D83" s="135"/>
      <c r="E83" s="109">
        <v>18154041524</v>
      </c>
      <c r="F83" s="109">
        <v>1281738253</v>
      </c>
      <c r="G83" s="109">
        <f>E83-F83</f>
        <v>16872303271</v>
      </c>
    </row>
    <row r="84" spans="1:7" ht="18.75" x14ac:dyDescent="0.3">
      <c r="A84" s="122"/>
      <c r="B84" s="108" t="s">
        <v>118</v>
      </c>
      <c r="C84" s="134"/>
      <c r="D84" s="134"/>
      <c r="E84" s="134"/>
      <c r="F84" s="134"/>
      <c r="G84" s="134"/>
    </row>
    <row r="85" spans="1:7" ht="19.5" thickBot="1" x14ac:dyDescent="0.35">
      <c r="A85" s="122"/>
      <c r="B85" s="108"/>
      <c r="C85" s="134"/>
      <c r="D85" s="134"/>
      <c r="E85" s="134"/>
      <c r="F85" s="134"/>
      <c r="G85" s="134"/>
    </row>
    <row r="86" spans="1:7" ht="19.5" thickBot="1" x14ac:dyDescent="0.35">
      <c r="A86" s="122"/>
      <c r="B86" s="133" t="s">
        <v>119</v>
      </c>
      <c r="C86" s="18">
        <v>10768821913</v>
      </c>
      <c r="D86" s="18">
        <v>4893684204</v>
      </c>
      <c r="E86" s="18">
        <v>15723862117</v>
      </c>
      <c r="F86" s="18">
        <v>2601896625</v>
      </c>
      <c r="G86" s="18">
        <f>E86-F86</f>
        <v>13121965492</v>
      </c>
    </row>
    <row r="87" spans="1:7" ht="19.5" thickBot="1" x14ac:dyDescent="0.35">
      <c r="A87" s="25"/>
      <c r="B87" s="23" t="s">
        <v>120</v>
      </c>
      <c r="C87" s="24">
        <v>27808129547</v>
      </c>
      <c r="D87" s="24">
        <f>SUM(D81:D86)</f>
        <v>14269586759</v>
      </c>
      <c r="E87" s="24">
        <f>SUM(E81:E86)</f>
        <v>52907894219</v>
      </c>
      <c r="F87" s="24">
        <f>SUM(F81:F86)</f>
        <v>7573167459</v>
      </c>
      <c r="G87" s="24">
        <f>SUM(G81:G86)</f>
        <v>45334726760</v>
      </c>
    </row>
  </sheetData>
  <mergeCells count="12">
    <mergeCell ref="C5:G5"/>
    <mergeCell ref="A1:G1"/>
    <mergeCell ref="A2:G2"/>
    <mergeCell ref="A3:G3"/>
    <mergeCell ref="A4:G4"/>
    <mergeCell ref="A5:A7"/>
    <mergeCell ref="B5:B7"/>
    <mergeCell ref="C6:C7"/>
    <mergeCell ref="D6:D7"/>
    <mergeCell ref="E6:E7"/>
    <mergeCell ref="F6:F7"/>
    <mergeCell ref="G6:G7"/>
  </mergeCells>
  <pageMargins left="0.7" right="0.7" top="0.75" bottom="0.75" header="0.3" footer="0.3"/>
  <pageSetup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view="pageBreakPreview" zoomScale="60" zoomScaleNormal="50" workbookViewId="0">
      <pane ySplit="8" topLeftCell="A9" activePane="bottomLeft" state="frozen"/>
      <selection pane="bottomLeft" sqref="A1:G3"/>
    </sheetView>
  </sheetViews>
  <sheetFormatPr defaultRowHeight="15" x14ac:dyDescent="0.25"/>
  <cols>
    <col min="1" max="1" width="23.42578125" customWidth="1"/>
    <col min="2" max="2" width="27.28515625" customWidth="1"/>
    <col min="3" max="3" width="21.28515625" customWidth="1"/>
    <col min="4" max="4" width="22.85546875" customWidth="1"/>
    <col min="5" max="5" width="23" customWidth="1"/>
    <col min="6" max="6" width="20.85546875" customWidth="1"/>
    <col min="7" max="7" width="22.42578125" customWidth="1"/>
  </cols>
  <sheetData>
    <row r="1" spans="1:7" x14ac:dyDescent="0.25">
      <c r="A1" s="82" t="s">
        <v>121</v>
      </c>
      <c r="B1" s="82"/>
      <c r="C1" s="82"/>
      <c r="D1" s="82"/>
      <c r="E1" s="82"/>
      <c r="F1" s="82"/>
      <c r="G1" s="82"/>
    </row>
    <row r="2" spans="1:7" x14ac:dyDescent="0.25">
      <c r="A2" s="83"/>
      <c r="B2" s="83"/>
      <c r="C2" s="83"/>
      <c r="D2" s="83"/>
      <c r="E2" s="83"/>
      <c r="F2" s="83"/>
      <c r="G2" s="83"/>
    </row>
    <row r="3" spans="1:7" ht="33" customHeight="1" thickBot="1" x14ac:dyDescent="0.3">
      <c r="A3" s="84"/>
      <c r="B3" s="84"/>
      <c r="C3" s="84"/>
      <c r="D3" s="84"/>
      <c r="E3" s="84"/>
      <c r="F3" s="84"/>
      <c r="G3" s="84"/>
    </row>
    <row r="4" spans="1:7" ht="18.75" thickBot="1" x14ac:dyDescent="0.3">
      <c r="A4" s="85" t="s">
        <v>34</v>
      </c>
      <c r="B4" s="86"/>
      <c r="C4" s="86"/>
      <c r="D4" s="86"/>
      <c r="E4" s="86"/>
      <c r="F4" s="86"/>
      <c r="G4" s="86"/>
    </row>
    <row r="5" spans="1:7" ht="19.5" thickBot="1" x14ac:dyDescent="0.35">
      <c r="A5" s="72" t="s">
        <v>35</v>
      </c>
      <c r="B5" s="75" t="s">
        <v>122</v>
      </c>
      <c r="C5" s="138" t="s">
        <v>32</v>
      </c>
      <c r="D5" s="139"/>
      <c r="E5" s="139"/>
      <c r="F5" s="139"/>
      <c r="G5" s="140"/>
    </row>
    <row r="6" spans="1:7" x14ac:dyDescent="0.25">
      <c r="A6" s="73"/>
      <c r="B6" s="76"/>
      <c r="C6" s="70" t="s">
        <v>24</v>
      </c>
      <c r="D6" s="78" t="s">
        <v>37</v>
      </c>
      <c r="E6" s="76" t="s">
        <v>38</v>
      </c>
      <c r="F6" s="79" t="s">
        <v>39</v>
      </c>
      <c r="G6" s="70" t="s">
        <v>40</v>
      </c>
    </row>
    <row r="7" spans="1:7" x14ac:dyDescent="0.25">
      <c r="A7" s="73"/>
      <c r="B7" s="76"/>
      <c r="C7" s="70"/>
      <c r="D7" s="70"/>
      <c r="E7" s="76"/>
      <c r="F7" s="80"/>
      <c r="G7" s="70"/>
    </row>
    <row r="8" spans="1:7" ht="35.25" customHeight="1" thickBot="1" x14ac:dyDescent="0.3">
      <c r="A8" s="74"/>
      <c r="B8" s="77"/>
      <c r="C8" s="71"/>
      <c r="D8" s="71"/>
      <c r="E8" s="77"/>
      <c r="F8" s="81"/>
      <c r="G8" s="71"/>
    </row>
    <row r="9" spans="1:7" ht="19.5" thickBot="1" x14ac:dyDescent="0.35">
      <c r="A9" s="141"/>
      <c r="B9" s="142"/>
      <c r="C9" s="143"/>
      <c r="D9" s="143"/>
      <c r="E9" s="143"/>
      <c r="F9" s="144"/>
      <c r="G9" s="143"/>
    </row>
    <row r="10" spans="1:7" ht="19.5" thickBot="1" x14ac:dyDescent="0.35">
      <c r="A10" s="111" t="s">
        <v>123</v>
      </c>
      <c r="B10" s="142" t="s">
        <v>124</v>
      </c>
      <c r="C10" s="143">
        <v>150000000</v>
      </c>
      <c r="D10" s="143">
        <v>19800000</v>
      </c>
      <c r="E10" s="143">
        <v>169800000</v>
      </c>
      <c r="F10" s="144">
        <v>42320261</v>
      </c>
      <c r="G10" s="143">
        <f t="shared" ref="G10:G33" si="0">E10-F10</f>
        <v>127479739</v>
      </c>
    </row>
    <row r="11" spans="1:7" ht="19.5" thickBot="1" x14ac:dyDescent="0.35">
      <c r="A11" s="141"/>
      <c r="B11" s="142"/>
      <c r="C11" s="143"/>
      <c r="D11" s="143"/>
      <c r="E11" s="143"/>
      <c r="F11" s="144"/>
      <c r="G11" s="143">
        <f t="shared" si="0"/>
        <v>0</v>
      </c>
    </row>
    <row r="12" spans="1:7" ht="19.5" thickBot="1" x14ac:dyDescent="0.35">
      <c r="A12" s="111" t="s">
        <v>125</v>
      </c>
      <c r="B12" s="142" t="s">
        <v>126</v>
      </c>
      <c r="C12" s="143">
        <v>110000000</v>
      </c>
      <c r="D12" s="143">
        <v>7700000</v>
      </c>
      <c r="E12" s="143">
        <v>117700000</v>
      </c>
      <c r="F12" s="144">
        <v>32115999</v>
      </c>
      <c r="G12" s="143">
        <f t="shared" si="0"/>
        <v>85584001</v>
      </c>
    </row>
    <row r="13" spans="1:7" ht="19.5" thickBot="1" x14ac:dyDescent="0.35">
      <c r="A13" s="141"/>
      <c r="B13" s="142"/>
      <c r="C13" s="143"/>
      <c r="D13" s="143"/>
      <c r="E13" s="143"/>
      <c r="F13" s="144"/>
      <c r="G13" s="143">
        <f t="shared" si="0"/>
        <v>0</v>
      </c>
    </row>
    <row r="14" spans="1:7" ht="38.25" thickBot="1" x14ac:dyDescent="0.35">
      <c r="A14" s="111" t="s">
        <v>127</v>
      </c>
      <c r="B14" s="142" t="s">
        <v>128</v>
      </c>
      <c r="C14" s="143">
        <v>450000000</v>
      </c>
      <c r="D14" s="143">
        <v>36000000</v>
      </c>
      <c r="E14" s="143">
        <v>486000000</v>
      </c>
      <c r="F14" s="144">
        <v>76900174</v>
      </c>
      <c r="G14" s="143">
        <f t="shared" si="0"/>
        <v>409099826</v>
      </c>
    </row>
    <row r="15" spans="1:7" ht="19.5" thickBot="1" x14ac:dyDescent="0.35">
      <c r="A15" s="141"/>
      <c r="B15" s="142"/>
      <c r="C15" s="143"/>
      <c r="D15" s="143"/>
      <c r="E15" s="143"/>
      <c r="F15" s="144"/>
      <c r="G15" s="143">
        <f t="shared" si="0"/>
        <v>0</v>
      </c>
    </row>
    <row r="16" spans="1:7" ht="38.25" thickBot="1" x14ac:dyDescent="0.35">
      <c r="A16" s="111" t="s">
        <v>129</v>
      </c>
      <c r="B16" s="142" t="s">
        <v>130</v>
      </c>
      <c r="C16" s="143">
        <v>350000000</v>
      </c>
      <c r="D16" s="143">
        <v>49000000</v>
      </c>
      <c r="E16" s="143">
        <v>399000000</v>
      </c>
      <c r="F16" s="144">
        <v>95516905</v>
      </c>
      <c r="G16" s="143">
        <f t="shared" si="0"/>
        <v>303483095</v>
      </c>
    </row>
    <row r="17" spans="1:7" ht="19.5" thickBot="1" x14ac:dyDescent="0.35">
      <c r="A17" s="141"/>
      <c r="B17" s="142"/>
      <c r="C17" s="143"/>
      <c r="D17" s="143"/>
      <c r="E17" s="143"/>
      <c r="F17" s="144"/>
      <c r="G17" s="143">
        <f t="shared" si="0"/>
        <v>0</v>
      </c>
    </row>
    <row r="18" spans="1:7" ht="38.25" thickBot="1" x14ac:dyDescent="0.35">
      <c r="A18" s="111" t="s">
        <v>131</v>
      </c>
      <c r="B18" s="142" t="s">
        <v>132</v>
      </c>
      <c r="C18" s="143">
        <v>5264284</v>
      </c>
      <c r="D18" s="143">
        <v>3200000</v>
      </c>
      <c r="E18" s="143">
        <v>8464284</v>
      </c>
      <c r="F18" s="144">
        <v>1334113</v>
      </c>
      <c r="G18" s="143">
        <f t="shared" si="0"/>
        <v>7130171</v>
      </c>
    </row>
    <row r="19" spans="1:7" ht="19.5" thickBot="1" x14ac:dyDescent="0.35">
      <c r="A19" s="141"/>
      <c r="B19" s="142"/>
      <c r="C19" s="143"/>
      <c r="D19" s="143"/>
      <c r="E19" s="143"/>
      <c r="F19" s="144"/>
      <c r="G19" s="143">
        <f t="shared" si="0"/>
        <v>0</v>
      </c>
    </row>
    <row r="20" spans="1:7" ht="38.25" thickBot="1" x14ac:dyDescent="0.35">
      <c r="A20" s="111" t="s">
        <v>133</v>
      </c>
      <c r="B20" s="142" t="s">
        <v>134</v>
      </c>
      <c r="C20" s="143">
        <v>15000000</v>
      </c>
      <c r="D20" s="143">
        <v>11050000</v>
      </c>
      <c r="E20" s="143">
        <v>26050000</v>
      </c>
      <c r="F20" s="144">
        <v>4564909</v>
      </c>
      <c r="G20" s="143">
        <f t="shared" si="0"/>
        <v>21485091</v>
      </c>
    </row>
    <row r="21" spans="1:7" ht="19.5" thickBot="1" x14ac:dyDescent="0.35">
      <c r="A21" s="141"/>
      <c r="B21" s="142"/>
      <c r="C21" s="143"/>
      <c r="D21" s="143"/>
      <c r="E21" s="143"/>
      <c r="F21" s="144"/>
      <c r="G21" s="143">
        <f t="shared" si="0"/>
        <v>0</v>
      </c>
    </row>
    <row r="22" spans="1:7" ht="38.25" thickBot="1" x14ac:dyDescent="0.35">
      <c r="A22" s="145">
        <v>52110200100</v>
      </c>
      <c r="B22" s="142" t="s">
        <v>135</v>
      </c>
      <c r="C22" s="143"/>
      <c r="D22" s="143">
        <v>180000000</v>
      </c>
      <c r="E22" s="143">
        <v>180000000</v>
      </c>
      <c r="F22" s="144">
        <v>34800000</v>
      </c>
      <c r="G22" s="143">
        <f t="shared" si="0"/>
        <v>145200000</v>
      </c>
    </row>
    <row r="23" spans="1:7" ht="19.5" thickBot="1" x14ac:dyDescent="0.35">
      <c r="A23" s="141"/>
      <c r="B23" s="142"/>
      <c r="C23" s="143"/>
      <c r="D23" s="143"/>
      <c r="E23" s="143"/>
      <c r="F23" s="144"/>
      <c r="G23" s="143">
        <f t="shared" si="0"/>
        <v>0</v>
      </c>
    </row>
    <row r="24" spans="1:7" ht="38.25" thickBot="1" x14ac:dyDescent="0.35">
      <c r="A24" s="146" t="s">
        <v>136</v>
      </c>
      <c r="B24" s="142" t="s">
        <v>137</v>
      </c>
      <c r="C24" s="143"/>
      <c r="D24" s="143"/>
      <c r="E24" s="143"/>
      <c r="F24" s="144"/>
      <c r="G24" s="143">
        <f t="shared" si="0"/>
        <v>0</v>
      </c>
    </row>
    <row r="25" spans="1:7" ht="18.75" x14ac:dyDescent="0.3">
      <c r="A25" s="141"/>
      <c r="B25" s="142" t="s">
        <v>138</v>
      </c>
      <c r="C25" s="143"/>
      <c r="D25" s="143"/>
      <c r="E25" s="143"/>
      <c r="F25" s="144"/>
      <c r="G25" s="143">
        <f t="shared" si="0"/>
        <v>0</v>
      </c>
    </row>
    <row r="26" spans="1:7" ht="19.5" thickBot="1" x14ac:dyDescent="0.35">
      <c r="A26" s="141"/>
      <c r="B26" s="142"/>
      <c r="C26" s="143"/>
      <c r="D26" s="143"/>
      <c r="E26" s="143"/>
      <c r="F26" s="144"/>
      <c r="G26" s="143">
        <f t="shared" si="0"/>
        <v>0</v>
      </c>
    </row>
    <row r="27" spans="1:7" ht="38.25" thickBot="1" x14ac:dyDescent="0.35">
      <c r="A27" s="111" t="s">
        <v>139</v>
      </c>
      <c r="B27" s="142" t="s">
        <v>140</v>
      </c>
      <c r="C27" s="143">
        <v>32000000</v>
      </c>
      <c r="D27" s="143">
        <v>4868000</v>
      </c>
      <c r="E27" s="143">
        <v>36868000</v>
      </c>
      <c r="F27" s="144">
        <v>5729508</v>
      </c>
      <c r="G27" s="143">
        <f t="shared" si="0"/>
        <v>31138492</v>
      </c>
    </row>
    <row r="28" spans="1:7" ht="19.5" thickBot="1" x14ac:dyDescent="0.35">
      <c r="A28" s="141"/>
      <c r="B28" s="142"/>
      <c r="C28" s="143"/>
      <c r="D28" s="143"/>
      <c r="E28" s="143"/>
      <c r="F28" s="144"/>
      <c r="G28" s="143">
        <f t="shared" si="0"/>
        <v>0</v>
      </c>
    </row>
    <row r="29" spans="1:7" ht="19.5" thickBot="1" x14ac:dyDescent="0.35">
      <c r="A29" s="111" t="s">
        <v>141</v>
      </c>
      <c r="B29" s="142" t="s">
        <v>142</v>
      </c>
      <c r="C29" s="143">
        <v>140000000</v>
      </c>
      <c r="D29" s="143">
        <v>187000000</v>
      </c>
      <c r="E29" s="143">
        <v>327000000</v>
      </c>
      <c r="F29" s="144">
        <v>76878821</v>
      </c>
      <c r="G29" s="143">
        <f t="shared" si="0"/>
        <v>250121179</v>
      </c>
    </row>
    <row r="30" spans="1:7" ht="19.5" thickBot="1" x14ac:dyDescent="0.35">
      <c r="A30" s="141"/>
      <c r="B30" s="142"/>
      <c r="C30" s="143"/>
      <c r="D30" s="143"/>
      <c r="E30" s="143"/>
      <c r="F30" s="144"/>
      <c r="G30" s="143">
        <f t="shared" si="0"/>
        <v>0</v>
      </c>
    </row>
    <row r="31" spans="1:7" ht="38.25" thickBot="1" x14ac:dyDescent="0.35">
      <c r="A31" s="111" t="s">
        <v>143</v>
      </c>
      <c r="B31" s="142" t="s">
        <v>144</v>
      </c>
      <c r="C31" s="143">
        <v>7484435</v>
      </c>
      <c r="D31" s="143">
        <v>172100000</v>
      </c>
      <c r="E31" s="143">
        <v>246940435</v>
      </c>
      <c r="F31" s="144">
        <v>62926229</v>
      </c>
      <c r="G31" s="143">
        <f t="shared" si="0"/>
        <v>184014206</v>
      </c>
    </row>
    <row r="32" spans="1:7" ht="19.5" thickBot="1" x14ac:dyDescent="0.35">
      <c r="A32" s="141"/>
      <c r="B32" s="142"/>
      <c r="C32" s="143"/>
      <c r="D32" s="143"/>
      <c r="E32" s="143"/>
      <c r="F32" s="144"/>
      <c r="G32" s="143">
        <f t="shared" si="0"/>
        <v>0</v>
      </c>
    </row>
    <row r="33" spans="1:7" ht="38.25" thickBot="1" x14ac:dyDescent="0.35">
      <c r="A33" s="111" t="s">
        <v>145</v>
      </c>
      <c r="B33" s="147" t="s">
        <v>146</v>
      </c>
      <c r="C33" s="148">
        <v>730000000</v>
      </c>
      <c r="D33" s="148">
        <v>23000000</v>
      </c>
      <c r="E33" s="148">
        <v>753000000</v>
      </c>
      <c r="F33" s="149">
        <v>125404836</v>
      </c>
      <c r="G33" s="143">
        <f t="shared" si="0"/>
        <v>627595164</v>
      </c>
    </row>
    <row r="34" spans="1:7" ht="38.25" thickBot="1" x14ac:dyDescent="0.35">
      <c r="A34" s="150" t="s">
        <v>147</v>
      </c>
      <c r="B34" s="142" t="s">
        <v>148</v>
      </c>
      <c r="C34" s="151"/>
      <c r="D34" s="143">
        <v>6000000</v>
      </c>
      <c r="E34" s="143">
        <v>6000000</v>
      </c>
      <c r="F34" s="144"/>
      <c r="G34" s="151">
        <f t="shared" ref="G34:G62" si="1">E34-F34</f>
        <v>6000000</v>
      </c>
    </row>
    <row r="35" spans="1:7" ht="19.5" thickBot="1" x14ac:dyDescent="0.35">
      <c r="A35" s="141"/>
      <c r="B35" s="142"/>
      <c r="C35" s="143"/>
      <c r="D35" s="143"/>
      <c r="E35" s="143"/>
      <c r="F35" s="144"/>
      <c r="G35" s="151">
        <f t="shared" si="1"/>
        <v>0</v>
      </c>
    </row>
    <row r="36" spans="1:7" ht="38.25" thickBot="1" x14ac:dyDescent="0.35">
      <c r="A36" s="111" t="s">
        <v>149</v>
      </c>
      <c r="B36" s="142" t="s">
        <v>150</v>
      </c>
      <c r="C36" s="143">
        <v>7500000</v>
      </c>
      <c r="D36" s="143">
        <v>3300000</v>
      </c>
      <c r="E36" s="143">
        <v>10800000</v>
      </c>
      <c r="F36" s="144">
        <v>1676463</v>
      </c>
      <c r="G36" s="151">
        <f t="shared" si="1"/>
        <v>9123537</v>
      </c>
    </row>
    <row r="37" spans="1:7" ht="19.5" thickBot="1" x14ac:dyDescent="0.35">
      <c r="A37" s="141"/>
      <c r="B37" s="142"/>
      <c r="C37" s="143"/>
      <c r="D37" s="143"/>
      <c r="E37" s="143"/>
      <c r="F37" s="144"/>
      <c r="G37" s="151">
        <f t="shared" si="1"/>
        <v>0</v>
      </c>
    </row>
    <row r="38" spans="1:7" ht="38.25" thickBot="1" x14ac:dyDescent="0.35">
      <c r="A38" s="111" t="s">
        <v>151</v>
      </c>
      <c r="B38" s="142" t="s">
        <v>152</v>
      </c>
      <c r="C38" s="143">
        <v>400000000</v>
      </c>
      <c r="D38" s="143">
        <v>8500000</v>
      </c>
      <c r="E38" s="143">
        <v>408500000</v>
      </c>
      <c r="F38" s="144">
        <v>96376710</v>
      </c>
      <c r="G38" s="151">
        <f t="shared" si="1"/>
        <v>312123290</v>
      </c>
    </row>
    <row r="39" spans="1:7" ht="37.5" x14ac:dyDescent="0.3">
      <c r="A39" s="141"/>
      <c r="B39" s="142" t="s">
        <v>153</v>
      </c>
      <c r="C39" s="143"/>
      <c r="D39" s="143"/>
      <c r="E39" s="143"/>
      <c r="F39" s="144"/>
      <c r="G39" s="151">
        <f t="shared" si="1"/>
        <v>0</v>
      </c>
    </row>
    <row r="40" spans="1:7" ht="19.5" thickBot="1" x14ac:dyDescent="0.35">
      <c r="A40" s="141"/>
      <c r="B40" s="142"/>
      <c r="C40" s="143"/>
      <c r="D40" s="143"/>
      <c r="E40" s="143"/>
      <c r="F40" s="144"/>
      <c r="G40" s="151">
        <f t="shared" si="1"/>
        <v>0</v>
      </c>
    </row>
    <row r="41" spans="1:7" ht="38.25" thickBot="1" x14ac:dyDescent="0.35">
      <c r="A41" s="111" t="s">
        <v>154</v>
      </c>
      <c r="B41" s="142" t="s">
        <v>155</v>
      </c>
      <c r="C41" s="151"/>
      <c r="D41" s="143">
        <v>3600000</v>
      </c>
      <c r="E41" s="143">
        <v>3600000</v>
      </c>
      <c r="F41" s="144">
        <v>900000</v>
      </c>
      <c r="G41" s="151">
        <f t="shared" si="1"/>
        <v>2700000</v>
      </c>
    </row>
    <row r="42" spans="1:7" ht="19.5" thickBot="1" x14ac:dyDescent="0.35">
      <c r="A42" s="152"/>
      <c r="B42" s="142"/>
      <c r="C42" s="143"/>
      <c r="D42" s="143"/>
      <c r="E42" s="143"/>
      <c r="F42" s="144"/>
      <c r="G42" s="151">
        <f t="shared" si="1"/>
        <v>0</v>
      </c>
    </row>
    <row r="43" spans="1:7" ht="38.25" thickBot="1" x14ac:dyDescent="0.35">
      <c r="A43" s="111" t="s">
        <v>156</v>
      </c>
      <c r="B43" s="142" t="s">
        <v>157</v>
      </c>
      <c r="C43" s="143">
        <v>30000000</v>
      </c>
      <c r="D43" s="143">
        <v>1940000</v>
      </c>
      <c r="E43" s="143">
        <v>31940000</v>
      </c>
      <c r="F43" s="144">
        <v>6783166</v>
      </c>
      <c r="G43" s="151">
        <f t="shared" si="1"/>
        <v>25156834</v>
      </c>
    </row>
    <row r="44" spans="1:7" ht="19.5" thickBot="1" x14ac:dyDescent="0.35">
      <c r="A44" s="141"/>
      <c r="B44" s="142"/>
      <c r="C44" s="143"/>
      <c r="D44" s="143"/>
      <c r="E44" s="143"/>
      <c r="F44" s="144"/>
      <c r="G44" s="151">
        <f t="shared" si="1"/>
        <v>0</v>
      </c>
    </row>
    <row r="45" spans="1:7" ht="19.5" thickBot="1" x14ac:dyDescent="0.35">
      <c r="A45" s="111" t="s">
        <v>158</v>
      </c>
      <c r="B45" s="142" t="s">
        <v>159</v>
      </c>
      <c r="C45" s="143">
        <v>35000000</v>
      </c>
      <c r="D45" s="143">
        <v>9500000</v>
      </c>
      <c r="E45" s="143">
        <v>44500000</v>
      </c>
      <c r="F45" s="144">
        <v>7464987</v>
      </c>
      <c r="G45" s="151">
        <f t="shared" si="1"/>
        <v>37035013</v>
      </c>
    </row>
    <row r="46" spans="1:7" ht="18.75" x14ac:dyDescent="0.3">
      <c r="A46" s="141"/>
      <c r="B46" s="142"/>
      <c r="C46" s="143"/>
      <c r="D46" s="143"/>
      <c r="E46" s="143"/>
      <c r="F46" s="144"/>
      <c r="G46" s="151">
        <f t="shared" si="1"/>
        <v>0</v>
      </c>
    </row>
    <row r="47" spans="1:7" ht="18.75" x14ac:dyDescent="0.3">
      <c r="A47" s="168" t="s">
        <v>160</v>
      </c>
      <c r="B47" s="169"/>
      <c r="C47" s="143"/>
      <c r="D47" s="143"/>
      <c r="E47" s="143"/>
      <c r="F47" s="144"/>
      <c r="G47" s="151">
        <f t="shared" si="1"/>
        <v>0</v>
      </c>
    </row>
    <row r="48" spans="1:7" ht="19.5" thickBot="1" x14ac:dyDescent="0.35">
      <c r="A48" s="141"/>
      <c r="B48" s="142"/>
      <c r="C48" s="143"/>
      <c r="D48" s="143"/>
      <c r="E48" s="143"/>
      <c r="F48" s="144"/>
      <c r="G48" s="151">
        <f t="shared" si="1"/>
        <v>0</v>
      </c>
    </row>
    <row r="49" spans="1:7" ht="19.5" thickBot="1" x14ac:dyDescent="0.35">
      <c r="A49" s="111" t="s">
        <v>161</v>
      </c>
      <c r="B49" s="142" t="s">
        <v>162</v>
      </c>
      <c r="C49" s="143">
        <v>3500000</v>
      </c>
      <c r="D49" s="143">
        <v>12400000</v>
      </c>
      <c r="E49" s="143">
        <v>15900000</v>
      </c>
      <c r="F49" s="144">
        <v>3000000</v>
      </c>
      <c r="G49" s="151">
        <f t="shared" si="1"/>
        <v>12900000</v>
      </c>
    </row>
    <row r="50" spans="1:7" ht="19.5" thickBot="1" x14ac:dyDescent="0.35">
      <c r="A50" s="141"/>
      <c r="B50" s="142"/>
      <c r="C50" s="143"/>
      <c r="D50" s="143"/>
      <c r="E50" s="143"/>
      <c r="F50" s="144"/>
      <c r="G50" s="151">
        <f t="shared" si="1"/>
        <v>0</v>
      </c>
    </row>
    <row r="51" spans="1:7" ht="19.5" thickBot="1" x14ac:dyDescent="0.35">
      <c r="A51" s="111" t="s">
        <v>163</v>
      </c>
      <c r="B51" s="142" t="s">
        <v>164</v>
      </c>
      <c r="C51" s="143"/>
      <c r="D51" s="143">
        <v>2225000</v>
      </c>
      <c r="E51" s="143">
        <v>2225000</v>
      </c>
      <c r="F51" s="144">
        <v>450000</v>
      </c>
      <c r="G51" s="151">
        <f t="shared" si="1"/>
        <v>1775000</v>
      </c>
    </row>
    <row r="52" spans="1:7" ht="19.5" thickBot="1" x14ac:dyDescent="0.35">
      <c r="A52" s="141"/>
      <c r="B52" s="142"/>
      <c r="C52" s="143"/>
      <c r="D52" s="143"/>
      <c r="E52" s="143"/>
      <c r="F52" s="144"/>
      <c r="G52" s="151">
        <f t="shared" si="1"/>
        <v>0</v>
      </c>
    </row>
    <row r="53" spans="1:7" ht="38.25" thickBot="1" x14ac:dyDescent="0.35">
      <c r="A53" s="111" t="s">
        <v>165</v>
      </c>
      <c r="B53" s="142" t="s">
        <v>166</v>
      </c>
      <c r="C53" s="143">
        <v>5000000</v>
      </c>
      <c r="D53" s="143">
        <v>4100000</v>
      </c>
      <c r="E53" s="143">
        <v>9100000</v>
      </c>
      <c r="F53" s="144">
        <v>1650000</v>
      </c>
      <c r="G53" s="151">
        <f t="shared" si="1"/>
        <v>7450000</v>
      </c>
    </row>
    <row r="54" spans="1:7" ht="19.5" thickBot="1" x14ac:dyDescent="0.35">
      <c r="A54" s="141"/>
      <c r="B54" s="142"/>
      <c r="C54" s="143"/>
      <c r="D54" s="143"/>
      <c r="E54" s="143"/>
      <c r="F54" s="144"/>
      <c r="G54" s="151">
        <f t="shared" si="1"/>
        <v>0</v>
      </c>
    </row>
    <row r="55" spans="1:7" ht="38.25" thickBot="1" x14ac:dyDescent="0.35">
      <c r="A55" s="111" t="s">
        <v>167</v>
      </c>
      <c r="B55" s="142" t="s">
        <v>168</v>
      </c>
      <c r="C55" s="143">
        <v>2600000</v>
      </c>
      <c r="D55" s="143">
        <v>2800000</v>
      </c>
      <c r="E55" s="143">
        <v>5400000</v>
      </c>
      <c r="F55" s="144">
        <v>668650</v>
      </c>
      <c r="G55" s="151">
        <f t="shared" si="1"/>
        <v>4731350</v>
      </c>
    </row>
    <row r="56" spans="1:7" ht="19.5" thickBot="1" x14ac:dyDescent="0.35">
      <c r="A56" s="141"/>
      <c r="B56" s="142"/>
      <c r="C56" s="143"/>
      <c r="D56" s="143"/>
      <c r="E56" s="143"/>
      <c r="F56" s="144"/>
      <c r="G56" s="151">
        <f t="shared" si="1"/>
        <v>0</v>
      </c>
    </row>
    <row r="57" spans="1:7" ht="38.25" thickBot="1" x14ac:dyDescent="0.35">
      <c r="A57" s="111" t="s">
        <v>169</v>
      </c>
      <c r="B57" s="142" t="s">
        <v>170</v>
      </c>
      <c r="C57" s="143">
        <v>550000000</v>
      </c>
      <c r="D57" s="143">
        <v>62300000</v>
      </c>
      <c r="E57" s="143">
        <v>612300000</v>
      </c>
      <c r="F57" s="144">
        <v>145325213</v>
      </c>
      <c r="G57" s="151">
        <f t="shared" si="1"/>
        <v>466974787</v>
      </c>
    </row>
    <row r="58" spans="1:7" ht="19.5" thickBot="1" x14ac:dyDescent="0.35">
      <c r="A58" s="141"/>
      <c r="B58" s="142"/>
      <c r="C58" s="143"/>
      <c r="D58" s="143"/>
      <c r="E58" s="143"/>
      <c r="F58" s="144"/>
      <c r="G58" s="151">
        <f t="shared" si="1"/>
        <v>0</v>
      </c>
    </row>
    <row r="59" spans="1:7" ht="38.25" thickBot="1" x14ac:dyDescent="0.35">
      <c r="A59" s="111" t="s">
        <v>171</v>
      </c>
      <c r="B59" s="142" t="s">
        <v>172</v>
      </c>
      <c r="C59" s="143">
        <v>365000000</v>
      </c>
      <c r="D59" s="143">
        <v>35550000</v>
      </c>
      <c r="E59" s="143">
        <v>400550000</v>
      </c>
      <c r="F59" s="144">
        <v>107616081</v>
      </c>
      <c r="G59" s="151">
        <f t="shared" si="1"/>
        <v>292933919</v>
      </c>
    </row>
    <row r="60" spans="1:7" ht="18.75" x14ac:dyDescent="0.3">
      <c r="A60" s="141"/>
      <c r="B60" s="142" t="s">
        <v>173</v>
      </c>
      <c r="C60" s="143"/>
      <c r="D60" s="143"/>
      <c r="E60" s="143"/>
      <c r="F60" s="144"/>
      <c r="G60" s="151">
        <f t="shared" si="1"/>
        <v>0</v>
      </c>
    </row>
    <row r="61" spans="1:7" ht="19.5" thickBot="1" x14ac:dyDescent="0.35">
      <c r="A61" s="141"/>
      <c r="B61" s="142"/>
      <c r="C61" s="143"/>
      <c r="D61" s="143"/>
      <c r="E61" s="143"/>
      <c r="F61" s="144"/>
      <c r="G61" s="151">
        <f t="shared" si="1"/>
        <v>0</v>
      </c>
    </row>
    <row r="62" spans="1:7" ht="38.25" thickBot="1" x14ac:dyDescent="0.35">
      <c r="A62" s="111" t="s">
        <v>174</v>
      </c>
      <c r="B62" s="147" t="s">
        <v>175</v>
      </c>
      <c r="C62" s="148">
        <v>10000000</v>
      </c>
      <c r="D62" s="148">
        <v>3300000</v>
      </c>
      <c r="E62" s="148">
        <v>13300000</v>
      </c>
      <c r="F62" s="149">
        <v>2955876</v>
      </c>
      <c r="G62" s="151">
        <f t="shared" si="1"/>
        <v>10344124</v>
      </c>
    </row>
    <row r="63" spans="1:7" ht="38.25" thickBot="1" x14ac:dyDescent="0.35">
      <c r="A63" s="153" t="s">
        <v>176</v>
      </c>
      <c r="B63" s="142" t="s">
        <v>177</v>
      </c>
      <c r="C63" s="143">
        <v>1704000000</v>
      </c>
      <c r="D63" s="143">
        <v>185860000</v>
      </c>
      <c r="E63" s="143">
        <v>1889860000</v>
      </c>
      <c r="F63" s="144">
        <v>452305322</v>
      </c>
      <c r="G63" s="143">
        <f t="shared" ref="G63:G93" si="2">E63-F63</f>
        <v>1437554678</v>
      </c>
    </row>
    <row r="64" spans="1:7" ht="18.75" x14ac:dyDescent="0.3">
      <c r="A64" s="141"/>
      <c r="B64" s="142" t="s">
        <v>178</v>
      </c>
      <c r="C64" s="143"/>
      <c r="D64" s="143"/>
      <c r="E64" s="143"/>
      <c r="F64" s="144"/>
      <c r="G64" s="143">
        <f t="shared" si="2"/>
        <v>0</v>
      </c>
    </row>
    <row r="65" spans="1:7" ht="19.5" thickBot="1" x14ac:dyDescent="0.35">
      <c r="A65" s="141"/>
      <c r="B65" s="142"/>
      <c r="C65" s="143"/>
      <c r="D65" s="143"/>
      <c r="E65" s="143"/>
      <c r="F65" s="144"/>
      <c r="G65" s="143">
        <f t="shared" si="2"/>
        <v>0</v>
      </c>
    </row>
    <row r="66" spans="1:7" ht="38.25" thickBot="1" x14ac:dyDescent="0.35">
      <c r="A66" s="111" t="s">
        <v>179</v>
      </c>
      <c r="B66" s="142" t="s">
        <v>180</v>
      </c>
      <c r="C66" s="143">
        <v>285000000</v>
      </c>
      <c r="D66" s="143">
        <v>56850000</v>
      </c>
      <c r="E66" s="143">
        <v>341850000</v>
      </c>
      <c r="F66" s="144">
        <v>73795997</v>
      </c>
      <c r="G66" s="143">
        <f t="shared" si="2"/>
        <v>268054003</v>
      </c>
    </row>
    <row r="67" spans="1:7" ht="18.75" x14ac:dyDescent="0.3">
      <c r="A67" s="141"/>
      <c r="B67" s="142" t="s">
        <v>181</v>
      </c>
      <c r="C67" s="143"/>
      <c r="D67" s="143"/>
      <c r="E67" s="143"/>
      <c r="F67" s="144"/>
      <c r="G67" s="143">
        <f t="shared" si="2"/>
        <v>0</v>
      </c>
    </row>
    <row r="68" spans="1:7" ht="19.5" thickBot="1" x14ac:dyDescent="0.35">
      <c r="A68" s="141"/>
      <c r="B68" s="142"/>
      <c r="C68" s="143"/>
      <c r="D68" s="143"/>
      <c r="E68" s="143"/>
      <c r="F68" s="144"/>
      <c r="G68" s="143">
        <f t="shared" si="2"/>
        <v>0</v>
      </c>
    </row>
    <row r="69" spans="1:7" ht="19.5" thickBot="1" x14ac:dyDescent="0.35">
      <c r="A69" s="111" t="s">
        <v>182</v>
      </c>
      <c r="B69" s="142" t="s">
        <v>183</v>
      </c>
      <c r="C69" s="143">
        <v>105000000</v>
      </c>
      <c r="D69" s="143">
        <v>18150000</v>
      </c>
      <c r="E69" s="143">
        <v>123150000</v>
      </c>
      <c r="F69" s="144">
        <v>20819645</v>
      </c>
      <c r="G69" s="143">
        <f t="shared" si="2"/>
        <v>102330355</v>
      </c>
    </row>
    <row r="70" spans="1:7" ht="19.5" thickBot="1" x14ac:dyDescent="0.35">
      <c r="A70" s="141"/>
      <c r="B70" s="142"/>
      <c r="C70" s="143"/>
      <c r="D70" s="143"/>
      <c r="E70" s="143"/>
      <c r="F70" s="144"/>
      <c r="G70" s="143">
        <f t="shared" si="2"/>
        <v>0</v>
      </c>
    </row>
    <row r="71" spans="1:7" ht="38.25" thickBot="1" x14ac:dyDescent="0.35">
      <c r="A71" s="111" t="s">
        <v>184</v>
      </c>
      <c r="B71" s="142" t="s">
        <v>185</v>
      </c>
      <c r="C71" s="143"/>
      <c r="D71" s="143">
        <v>1190000</v>
      </c>
      <c r="E71" s="143">
        <v>1190000</v>
      </c>
      <c r="F71" s="144">
        <v>90000</v>
      </c>
      <c r="G71" s="143">
        <f t="shared" si="2"/>
        <v>1100000</v>
      </c>
    </row>
    <row r="72" spans="1:7" ht="18.75" x14ac:dyDescent="0.3">
      <c r="A72" s="141"/>
      <c r="B72" s="142"/>
      <c r="C72" s="143"/>
      <c r="D72" s="143"/>
      <c r="E72" s="143"/>
      <c r="F72" s="144"/>
      <c r="G72" s="143">
        <f t="shared" si="2"/>
        <v>0</v>
      </c>
    </row>
    <row r="73" spans="1:7" ht="19.5" thickBot="1" x14ac:dyDescent="0.35">
      <c r="A73" s="141"/>
      <c r="B73" s="142"/>
      <c r="C73" s="143"/>
      <c r="D73" s="143"/>
      <c r="E73" s="143"/>
      <c r="F73" s="144"/>
      <c r="G73" s="143">
        <f t="shared" si="2"/>
        <v>0</v>
      </c>
    </row>
    <row r="74" spans="1:7" ht="38.25" thickBot="1" x14ac:dyDescent="0.35">
      <c r="A74" s="111" t="s">
        <v>186</v>
      </c>
      <c r="B74" s="142" t="s">
        <v>187</v>
      </c>
      <c r="C74" s="143">
        <v>4800000</v>
      </c>
      <c r="D74" s="143">
        <v>1550000</v>
      </c>
      <c r="E74" s="143">
        <v>6350000</v>
      </c>
      <c r="F74" s="144">
        <v>971391</v>
      </c>
      <c r="G74" s="143">
        <f t="shared" si="2"/>
        <v>5378609</v>
      </c>
    </row>
    <row r="75" spans="1:7" ht="19.5" thickBot="1" x14ac:dyDescent="0.35">
      <c r="A75" s="141"/>
      <c r="B75" s="142"/>
      <c r="C75" s="143"/>
      <c r="D75" s="143"/>
      <c r="E75" s="143"/>
      <c r="F75" s="144"/>
      <c r="G75" s="143">
        <f t="shared" si="2"/>
        <v>0</v>
      </c>
    </row>
    <row r="76" spans="1:7" ht="19.5" thickBot="1" x14ac:dyDescent="0.35">
      <c r="A76" s="111" t="s">
        <v>188</v>
      </c>
      <c r="B76" s="142" t="s">
        <v>189</v>
      </c>
      <c r="C76" s="143">
        <v>3000000</v>
      </c>
      <c r="D76" s="143">
        <v>2800000</v>
      </c>
      <c r="E76" s="143">
        <v>5800000</v>
      </c>
      <c r="F76" s="144">
        <v>878656</v>
      </c>
      <c r="G76" s="143">
        <f t="shared" si="2"/>
        <v>4921344</v>
      </c>
    </row>
    <row r="77" spans="1:7" ht="19.5" thickBot="1" x14ac:dyDescent="0.35">
      <c r="A77" s="152"/>
      <c r="B77" s="154"/>
      <c r="C77" s="155"/>
      <c r="D77" s="155"/>
      <c r="E77" s="155"/>
      <c r="F77" s="156"/>
      <c r="G77" s="143">
        <f t="shared" si="2"/>
        <v>0</v>
      </c>
    </row>
    <row r="78" spans="1:7" ht="38.25" thickBot="1" x14ac:dyDescent="0.35">
      <c r="A78" s="111" t="s">
        <v>190</v>
      </c>
      <c r="B78" s="142" t="s">
        <v>191</v>
      </c>
      <c r="C78" s="143">
        <v>176084948</v>
      </c>
      <c r="D78" s="143">
        <v>20610425</v>
      </c>
      <c r="E78" s="143">
        <v>196695373</v>
      </c>
      <c r="F78" s="144">
        <v>45456283</v>
      </c>
      <c r="G78" s="143">
        <f t="shared" si="2"/>
        <v>151239090</v>
      </c>
    </row>
    <row r="79" spans="1:7" ht="19.5" thickBot="1" x14ac:dyDescent="0.35">
      <c r="A79" s="141"/>
      <c r="B79" s="142"/>
      <c r="C79" s="143"/>
      <c r="D79" s="143"/>
      <c r="E79" s="143"/>
      <c r="F79" s="144"/>
      <c r="G79" s="143">
        <f t="shared" si="2"/>
        <v>0</v>
      </c>
    </row>
    <row r="80" spans="1:7" ht="38.25" thickBot="1" x14ac:dyDescent="0.35">
      <c r="A80" s="111" t="s">
        <v>192</v>
      </c>
      <c r="B80" s="142" t="s">
        <v>193</v>
      </c>
      <c r="C80" s="143">
        <v>10500000</v>
      </c>
      <c r="D80" s="143">
        <v>3400000</v>
      </c>
      <c r="E80" s="143">
        <v>13900000</v>
      </c>
      <c r="F80" s="144">
        <v>3408051</v>
      </c>
      <c r="G80" s="143">
        <f t="shared" si="2"/>
        <v>10491949</v>
      </c>
    </row>
    <row r="81" spans="1:7" ht="18.75" x14ac:dyDescent="0.3">
      <c r="A81" s="141"/>
      <c r="B81" s="142" t="s">
        <v>194</v>
      </c>
      <c r="C81" s="143"/>
      <c r="D81" s="143"/>
      <c r="E81" s="143"/>
      <c r="F81" s="144"/>
      <c r="G81" s="143">
        <f t="shared" si="2"/>
        <v>0</v>
      </c>
    </row>
    <row r="82" spans="1:7" ht="19.5" thickBot="1" x14ac:dyDescent="0.35">
      <c r="A82" s="141"/>
      <c r="B82" s="142"/>
      <c r="C82" s="143"/>
      <c r="D82" s="143"/>
      <c r="E82" s="143"/>
      <c r="F82" s="144"/>
      <c r="G82" s="143">
        <f t="shared" si="2"/>
        <v>0</v>
      </c>
    </row>
    <row r="83" spans="1:7" ht="38.25" thickBot="1" x14ac:dyDescent="0.35">
      <c r="A83" s="111" t="s">
        <v>195</v>
      </c>
      <c r="B83" s="142" t="s">
        <v>196</v>
      </c>
      <c r="C83" s="143">
        <v>2500000</v>
      </c>
      <c r="D83" s="143">
        <v>2500000</v>
      </c>
      <c r="E83" s="143">
        <v>5000000</v>
      </c>
      <c r="F83" s="144">
        <v>1169235</v>
      </c>
      <c r="G83" s="143">
        <f t="shared" si="2"/>
        <v>3830765</v>
      </c>
    </row>
    <row r="84" spans="1:7" ht="18.75" x14ac:dyDescent="0.3">
      <c r="A84" s="141"/>
      <c r="B84" s="142" t="s">
        <v>197</v>
      </c>
      <c r="C84" s="143"/>
      <c r="D84" s="143"/>
      <c r="E84" s="143"/>
      <c r="F84" s="144"/>
      <c r="G84" s="143">
        <f t="shared" si="2"/>
        <v>0</v>
      </c>
    </row>
    <row r="85" spans="1:7" ht="19.5" thickBot="1" x14ac:dyDescent="0.35">
      <c r="A85" s="141"/>
      <c r="B85" s="142"/>
      <c r="C85" s="143"/>
      <c r="D85" s="143"/>
      <c r="E85" s="143"/>
      <c r="F85" s="144"/>
      <c r="G85" s="143">
        <f t="shared" si="2"/>
        <v>0</v>
      </c>
    </row>
    <row r="86" spans="1:7" ht="38.25" thickBot="1" x14ac:dyDescent="0.35">
      <c r="A86" s="111" t="s">
        <v>198</v>
      </c>
      <c r="B86" s="142" t="s">
        <v>199</v>
      </c>
      <c r="C86" s="143"/>
      <c r="D86" s="143"/>
      <c r="E86" s="143"/>
      <c r="F86" s="144"/>
      <c r="G86" s="143">
        <f t="shared" si="2"/>
        <v>0</v>
      </c>
    </row>
    <row r="87" spans="1:7" ht="18.75" x14ac:dyDescent="0.3">
      <c r="A87" s="141"/>
      <c r="B87" s="142" t="s">
        <v>200</v>
      </c>
      <c r="C87" s="143"/>
      <c r="D87" s="143"/>
      <c r="E87" s="143"/>
      <c r="F87" s="144"/>
      <c r="G87" s="143">
        <f t="shared" si="2"/>
        <v>0</v>
      </c>
    </row>
    <row r="88" spans="1:7" ht="19.5" thickBot="1" x14ac:dyDescent="0.35">
      <c r="A88" s="141"/>
      <c r="B88" s="142"/>
      <c r="C88" s="143"/>
      <c r="D88" s="143"/>
      <c r="E88" s="143"/>
      <c r="F88" s="144"/>
      <c r="G88" s="143">
        <f t="shared" si="2"/>
        <v>0</v>
      </c>
    </row>
    <row r="89" spans="1:7" ht="38.25" thickBot="1" x14ac:dyDescent="0.35">
      <c r="A89" s="111" t="s">
        <v>201</v>
      </c>
      <c r="B89" s="142" t="s">
        <v>202</v>
      </c>
      <c r="C89" s="143">
        <v>2500000</v>
      </c>
      <c r="D89" s="143">
        <v>3450000</v>
      </c>
      <c r="E89" s="143">
        <v>5950000</v>
      </c>
      <c r="F89" s="144">
        <v>673383</v>
      </c>
      <c r="G89" s="143">
        <f t="shared" si="2"/>
        <v>5276617</v>
      </c>
    </row>
    <row r="90" spans="1:7" ht="19.5" thickBot="1" x14ac:dyDescent="0.35">
      <c r="A90" s="141"/>
      <c r="B90" s="142"/>
      <c r="C90" s="143"/>
      <c r="D90" s="143"/>
      <c r="E90" s="143"/>
      <c r="F90" s="144"/>
      <c r="G90" s="143">
        <f t="shared" si="2"/>
        <v>0</v>
      </c>
    </row>
    <row r="91" spans="1:7" ht="19.5" thickBot="1" x14ac:dyDescent="0.35">
      <c r="A91" s="111" t="s">
        <v>203</v>
      </c>
      <c r="B91" s="142" t="s">
        <v>204</v>
      </c>
      <c r="C91" s="143">
        <v>24000000</v>
      </c>
      <c r="D91" s="143">
        <v>2700000</v>
      </c>
      <c r="E91" s="143">
        <v>26700000</v>
      </c>
      <c r="F91" s="144">
        <v>7501878</v>
      </c>
      <c r="G91" s="143">
        <f t="shared" si="2"/>
        <v>19198122</v>
      </c>
    </row>
    <row r="92" spans="1:7" ht="19.5" thickBot="1" x14ac:dyDescent="0.35">
      <c r="A92" s="141"/>
      <c r="B92" s="142"/>
      <c r="C92" s="143"/>
      <c r="D92" s="143"/>
      <c r="E92" s="143"/>
      <c r="F92" s="144"/>
      <c r="G92" s="143">
        <f t="shared" si="2"/>
        <v>0</v>
      </c>
    </row>
    <row r="93" spans="1:7" ht="18.75" x14ac:dyDescent="0.3">
      <c r="A93" s="125" t="s">
        <v>205</v>
      </c>
      <c r="B93" s="142" t="s">
        <v>206</v>
      </c>
      <c r="C93" s="143">
        <v>17000000</v>
      </c>
      <c r="D93" s="143">
        <v>2380000</v>
      </c>
      <c r="E93" s="143">
        <v>19380000</v>
      </c>
      <c r="F93" s="144">
        <v>5249591</v>
      </c>
      <c r="G93" s="143">
        <f t="shared" si="2"/>
        <v>14130409</v>
      </c>
    </row>
    <row r="94" spans="1:7" ht="38.25" thickBot="1" x14ac:dyDescent="0.35">
      <c r="A94" s="153" t="s">
        <v>207</v>
      </c>
      <c r="B94" s="142" t="s">
        <v>208</v>
      </c>
      <c r="C94" s="143"/>
      <c r="D94" s="143">
        <v>9750000</v>
      </c>
      <c r="E94" s="143">
        <v>9750000</v>
      </c>
      <c r="F94" s="144"/>
      <c r="G94" s="143">
        <f t="shared" ref="G94:G120" si="3">E94-F94</f>
        <v>9750000</v>
      </c>
    </row>
    <row r="95" spans="1:7" ht="18.75" x14ac:dyDescent="0.3">
      <c r="A95" s="141"/>
      <c r="B95" s="142" t="s">
        <v>106</v>
      </c>
      <c r="C95" s="143"/>
      <c r="D95" s="143"/>
      <c r="E95" s="143"/>
      <c r="F95" s="144"/>
      <c r="G95" s="143">
        <f t="shared" si="3"/>
        <v>0</v>
      </c>
    </row>
    <row r="96" spans="1:7" ht="19.5" thickBot="1" x14ac:dyDescent="0.35">
      <c r="A96" s="141"/>
      <c r="B96" s="142"/>
      <c r="C96" s="143"/>
      <c r="D96" s="143"/>
      <c r="E96" s="143"/>
      <c r="F96" s="144"/>
      <c r="G96" s="143">
        <f t="shared" si="3"/>
        <v>0</v>
      </c>
    </row>
    <row r="97" spans="1:7" ht="38.25" thickBot="1" x14ac:dyDescent="0.35">
      <c r="A97" s="111" t="s">
        <v>209</v>
      </c>
      <c r="B97" s="142" t="s">
        <v>210</v>
      </c>
      <c r="C97" s="143">
        <v>37000000</v>
      </c>
      <c r="D97" s="143">
        <v>15700000</v>
      </c>
      <c r="E97" s="143">
        <v>52700000</v>
      </c>
      <c r="F97" s="144">
        <v>10592147</v>
      </c>
      <c r="G97" s="143">
        <f t="shared" si="3"/>
        <v>42107853</v>
      </c>
    </row>
    <row r="98" spans="1:7" ht="19.5" thickBot="1" x14ac:dyDescent="0.35">
      <c r="A98" s="141"/>
      <c r="B98" s="142"/>
      <c r="C98" s="143"/>
      <c r="D98" s="143"/>
      <c r="E98" s="143"/>
      <c r="F98" s="144"/>
      <c r="G98" s="143">
        <f t="shared" si="3"/>
        <v>0</v>
      </c>
    </row>
    <row r="99" spans="1:7" ht="19.5" thickBot="1" x14ac:dyDescent="0.35">
      <c r="A99" s="111" t="s">
        <v>211</v>
      </c>
      <c r="B99" s="142" t="s">
        <v>212</v>
      </c>
      <c r="C99" s="143"/>
      <c r="D99" s="143">
        <v>3600000</v>
      </c>
      <c r="E99" s="143">
        <v>3600000</v>
      </c>
      <c r="F99" s="144">
        <v>900000</v>
      </c>
      <c r="G99" s="143">
        <f t="shared" si="3"/>
        <v>2700000</v>
      </c>
    </row>
    <row r="100" spans="1:7" ht="19.5" thickBot="1" x14ac:dyDescent="0.35">
      <c r="A100" s="141"/>
      <c r="B100" s="142"/>
      <c r="C100" s="143"/>
      <c r="D100" s="143"/>
      <c r="E100" s="143"/>
      <c r="F100" s="144"/>
      <c r="G100" s="143">
        <f t="shared" si="3"/>
        <v>0</v>
      </c>
    </row>
    <row r="101" spans="1:7" ht="38.25" thickBot="1" x14ac:dyDescent="0.35">
      <c r="A101" s="111" t="s">
        <v>213</v>
      </c>
      <c r="B101" s="142" t="s">
        <v>214</v>
      </c>
      <c r="C101" s="143">
        <v>187000000</v>
      </c>
      <c r="D101" s="143">
        <v>1900000</v>
      </c>
      <c r="E101" s="143">
        <v>206000000</v>
      </c>
      <c r="F101" s="144">
        <v>43526339</v>
      </c>
      <c r="G101" s="143">
        <f t="shared" si="3"/>
        <v>162473661</v>
      </c>
    </row>
    <row r="102" spans="1:7" ht="19.5" thickBot="1" x14ac:dyDescent="0.35">
      <c r="A102" s="141"/>
      <c r="B102" s="142"/>
      <c r="C102" s="143"/>
      <c r="D102" s="143"/>
      <c r="E102" s="143"/>
      <c r="F102" s="144"/>
      <c r="G102" s="143">
        <f t="shared" si="3"/>
        <v>0</v>
      </c>
    </row>
    <row r="103" spans="1:7" ht="19.5" thickBot="1" x14ac:dyDescent="0.35">
      <c r="A103" s="111" t="s">
        <v>215</v>
      </c>
      <c r="B103" s="142" t="s">
        <v>216</v>
      </c>
      <c r="C103" s="143"/>
      <c r="D103" s="143">
        <v>67400000</v>
      </c>
      <c r="E103" s="143">
        <v>67400000</v>
      </c>
      <c r="F103" s="144">
        <v>10800000</v>
      </c>
      <c r="G103" s="143">
        <f t="shared" si="3"/>
        <v>56600000</v>
      </c>
    </row>
    <row r="104" spans="1:7" ht="19.5" thickBot="1" x14ac:dyDescent="0.35">
      <c r="A104" s="141"/>
      <c r="B104" s="142"/>
      <c r="C104" s="143"/>
      <c r="D104" s="143"/>
      <c r="E104" s="143"/>
      <c r="F104" s="144"/>
      <c r="G104" s="143">
        <f t="shared" si="3"/>
        <v>0</v>
      </c>
    </row>
    <row r="105" spans="1:7" ht="19.5" thickBot="1" x14ac:dyDescent="0.35">
      <c r="A105" s="111" t="s">
        <v>217</v>
      </c>
      <c r="B105" s="142" t="s">
        <v>218</v>
      </c>
      <c r="C105" s="143"/>
      <c r="D105" s="143">
        <v>4200000</v>
      </c>
      <c r="E105" s="143">
        <v>4200000</v>
      </c>
      <c r="F105" s="144">
        <v>1050000</v>
      </c>
      <c r="G105" s="143">
        <f t="shared" si="3"/>
        <v>3150000</v>
      </c>
    </row>
    <row r="106" spans="1:7" ht="19.5" thickBot="1" x14ac:dyDescent="0.35">
      <c r="A106" s="141"/>
      <c r="B106" s="142"/>
      <c r="C106" s="143"/>
      <c r="D106" s="143"/>
      <c r="E106" s="143"/>
      <c r="F106" s="144"/>
      <c r="G106" s="143">
        <f t="shared" si="3"/>
        <v>0</v>
      </c>
    </row>
    <row r="107" spans="1:7" ht="38.25" thickBot="1" x14ac:dyDescent="0.35">
      <c r="A107" s="111" t="s">
        <v>219</v>
      </c>
      <c r="B107" s="142" t="s">
        <v>220</v>
      </c>
      <c r="C107" s="143"/>
      <c r="D107" s="143">
        <v>5700000</v>
      </c>
      <c r="E107" s="143">
        <v>5700000</v>
      </c>
      <c r="F107" s="144">
        <v>300000</v>
      </c>
      <c r="G107" s="143">
        <f t="shared" si="3"/>
        <v>5400000</v>
      </c>
    </row>
    <row r="108" spans="1:7" ht="37.5" x14ac:dyDescent="0.3">
      <c r="A108" s="141"/>
      <c r="B108" s="142" t="s">
        <v>221</v>
      </c>
      <c r="C108" s="143"/>
      <c r="D108" s="143"/>
      <c r="E108" s="143"/>
      <c r="F108" s="144"/>
      <c r="G108" s="143">
        <f t="shared" si="3"/>
        <v>0</v>
      </c>
    </row>
    <row r="109" spans="1:7" ht="19.5" thickBot="1" x14ac:dyDescent="0.35">
      <c r="A109" s="141"/>
      <c r="B109" s="142"/>
      <c r="C109" s="143"/>
      <c r="D109" s="143"/>
      <c r="E109" s="143"/>
      <c r="F109" s="144"/>
      <c r="G109" s="143">
        <f t="shared" si="3"/>
        <v>0</v>
      </c>
    </row>
    <row r="110" spans="1:7" ht="38.25" thickBot="1" x14ac:dyDescent="0.35">
      <c r="A110" s="111" t="s">
        <v>222</v>
      </c>
      <c r="B110" s="142" t="s">
        <v>223</v>
      </c>
      <c r="C110" s="143"/>
      <c r="D110" s="143">
        <v>4600000</v>
      </c>
      <c r="E110" s="143">
        <v>4600000</v>
      </c>
      <c r="F110" s="144">
        <v>900000</v>
      </c>
      <c r="G110" s="143">
        <f t="shared" si="3"/>
        <v>3700000</v>
      </c>
    </row>
    <row r="111" spans="1:7" ht="19.5" thickBot="1" x14ac:dyDescent="0.35">
      <c r="A111" s="141"/>
      <c r="B111" s="142"/>
      <c r="C111" s="143"/>
      <c r="D111" s="143"/>
      <c r="E111" s="143"/>
      <c r="F111" s="144"/>
      <c r="G111" s="143">
        <f t="shared" si="3"/>
        <v>0</v>
      </c>
    </row>
    <row r="112" spans="1:7" ht="57" thickBot="1" x14ac:dyDescent="0.35">
      <c r="A112" s="111" t="s">
        <v>224</v>
      </c>
      <c r="B112" s="142" t="s">
        <v>225</v>
      </c>
      <c r="C112" s="143">
        <v>1720000000</v>
      </c>
      <c r="D112" s="143">
        <v>148000000</v>
      </c>
      <c r="E112" s="143">
        <v>1868000000</v>
      </c>
      <c r="F112" s="144">
        <v>317365792</v>
      </c>
      <c r="G112" s="143">
        <f t="shared" si="3"/>
        <v>1550634208</v>
      </c>
    </row>
    <row r="113" spans="1:7" ht="19.5" thickBot="1" x14ac:dyDescent="0.35">
      <c r="A113" s="152"/>
      <c r="B113" s="142"/>
      <c r="C113" s="143"/>
      <c r="D113" s="143"/>
      <c r="E113" s="143"/>
      <c r="F113" s="144"/>
      <c r="G113" s="143">
        <f t="shared" si="3"/>
        <v>0</v>
      </c>
    </row>
    <row r="114" spans="1:7" ht="38.25" thickBot="1" x14ac:dyDescent="0.35">
      <c r="A114" s="111" t="s">
        <v>226</v>
      </c>
      <c r="B114" s="142" t="s">
        <v>227</v>
      </c>
      <c r="C114" s="143">
        <v>60000000</v>
      </c>
      <c r="D114" s="143">
        <v>6750000</v>
      </c>
      <c r="E114" s="143">
        <v>66750000</v>
      </c>
      <c r="F114" s="144">
        <v>18887155</v>
      </c>
      <c r="G114" s="143">
        <f t="shared" si="3"/>
        <v>47862845</v>
      </c>
    </row>
    <row r="115" spans="1:7" ht="19.5" thickBot="1" x14ac:dyDescent="0.35">
      <c r="A115" s="141"/>
      <c r="B115" s="142"/>
      <c r="C115" s="143"/>
      <c r="D115" s="143"/>
      <c r="E115" s="143"/>
      <c r="F115" s="144"/>
      <c r="G115" s="143">
        <f t="shared" si="3"/>
        <v>0</v>
      </c>
    </row>
    <row r="116" spans="1:7" ht="38.25" thickBot="1" x14ac:dyDescent="0.35">
      <c r="A116" s="111" t="s">
        <v>228</v>
      </c>
      <c r="B116" s="142" t="s">
        <v>229</v>
      </c>
      <c r="C116" s="143">
        <v>2288000000</v>
      </c>
      <c r="D116" s="143">
        <v>278000000</v>
      </c>
      <c r="E116" s="143">
        <v>2566000000</v>
      </c>
      <c r="F116" s="144">
        <v>474746707</v>
      </c>
      <c r="G116" s="143">
        <f t="shared" si="3"/>
        <v>2091253293</v>
      </c>
    </row>
    <row r="117" spans="1:7" ht="19.5" thickBot="1" x14ac:dyDescent="0.35">
      <c r="A117" s="141"/>
      <c r="B117" s="142"/>
      <c r="C117" s="143"/>
      <c r="D117" s="143"/>
      <c r="E117" s="143"/>
      <c r="F117" s="144"/>
      <c r="G117" s="143">
        <f t="shared" si="3"/>
        <v>0</v>
      </c>
    </row>
    <row r="118" spans="1:7" ht="38.25" thickBot="1" x14ac:dyDescent="0.35">
      <c r="A118" s="111" t="s">
        <v>230</v>
      </c>
      <c r="B118" s="142" t="s">
        <v>231</v>
      </c>
      <c r="C118" s="151"/>
      <c r="D118" s="143">
        <v>25500000</v>
      </c>
      <c r="E118" s="143">
        <v>25500000</v>
      </c>
      <c r="F118" s="144">
        <v>6000000</v>
      </c>
      <c r="G118" s="143">
        <f t="shared" si="3"/>
        <v>19500000</v>
      </c>
    </row>
    <row r="119" spans="1:7" ht="19.5" thickBot="1" x14ac:dyDescent="0.35">
      <c r="A119" s="141"/>
      <c r="B119" s="142" t="s">
        <v>232</v>
      </c>
      <c r="C119" s="143"/>
      <c r="D119" s="143"/>
      <c r="E119" s="143"/>
      <c r="F119" s="144"/>
      <c r="G119" s="143">
        <f t="shared" si="3"/>
        <v>0</v>
      </c>
    </row>
    <row r="120" spans="1:7" ht="33" thickBot="1" x14ac:dyDescent="0.35">
      <c r="A120" s="146" t="s">
        <v>233</v>
      </c>
      <c r="B120" s="157" t="s">
        <v>234</v>
      </c>
      <c r="C120" s="158"/>
      <c r="D120" s="158">
        <v>10000000</v>
      </c>
      <c r="E120" s="159">
        <v>10000000</v>
      </c>
      <c r="F120" s="160"/>
      <c r="G120" s="143">
        <f t="shared" si="3"/>
        <v>10000000</v>
      </c>
    </row>
    <row r="121" spans="1:7" ht="19.5" thickBot="1" x14ac:dyDescent="0.35">
      <c r="A121" s="153" t="s">
        <v>235</v>
      </c>
      <c r="B121" s="142" t="s">
        <v>236</v>
      </c>
      <c r="C121" s="143"/>
      <c r="D121" s="143">
        <v>14200000</v>
      </c>
      <c r="E121" s="143">
        <v>14200000</v>
      </c>
      <c r="F121" s="144">
        <v>3000000</v>
      </c>
      <c r="G121" s="143">
        <f t="shared" ref="G121:G150" si="4">E121-F121</f>
        <v>11200000</v>
      </c>
    </row>
    <row r="122" spans="1:7" ht="19.5" thickBot="1" x14ac:dyDescent="0.35">
      <c r="A122" s="141"/>
      <c r="B122" s="142"/>
      <c r="C122" s="143"/>
      <c r="D122" s="143"/>
      <c r="E122" s="143"/>
      <c r="F122" s="144"/>
      <c r="G122" s="143">
        <f t="shared" si="4"/>
        <v>0</v>
      </c>
    </row>
    <row r="123" spans="1:7" ht="57" thickBot="1" x14ac:dyDescent="0.35">
      <c r="A123" s="111" t="s">
        <v>237</v>
      </c>
      <c r="B123" s="142" t="s">
        <v>238</v>
      </c>
      <c r="C123" s="143"/>
      <c r="D123" s="143">
        <v>8000000</v>
      </c>
      <c r="E123" s="143">
        <v>8000000</v>
      </c>
      <c r="F123" s="144">
        <v>1500000</v>
      </c>
      <c r="G123" s="143">
        <f t="shared" si="4"/>
        <v>6500000</v>
      </c>
    </row>
    <row r="124" spans="1:7" ht="19.5" thickBot="1" x14ac:dyDescent="0.35">
      <c r="A124" s="141"/>
      <c r="B124" s="142"/>
      <c r="C124" s="143"/>
      <c r="D124" s="143"/>
      <c r="E124" s="143"/>
      <c r="F124" s="144"/>
      <c r="G124" s="143">
        <f t="shared" si="4"/>
        <v>0</v>
      </c>
    </row>
    <row r="125" spans="1:7" ht="19.5" thickBot="1" x14ac:dyDescent="0.35">
      <c r="A125" s="111" t="s">
        <v>239</v>
      </c>
      <c r="B125" s="142" t="s">
        <v>240</v>
      </c>
      <c r="C125" s="143">
        <v>2400000</v>
      </c>
      <c r="D125" s="143">
        <v>2600000</v>
      </c>
      <c r="E125" s="143">
        <v>5000000</v>
      </c>
      <c r="F125" s="144">
        <v>1182345</v>
      </c>
      <c r="G125" s="143">
        <f t="shared" si="4"/>
        <v>3817655</v>
      </c>
    </row>
    <row r="126" spans="1:7" ht="19.5" thickBot="1" x14ac:dyDescent="0.35">
      <c r="A126" s="161"/>
      <c r="B126" s="142"/>
      <c r="C126" s="143"/>
      <c r="D126" s="151"/>
      <c r="E126" s="143"/>
      <c r="F126" s="162"/>
      <c r="G126" s="143">
        <f t="shared" si="4"/>
        <v>0</v>
      </c>
    </row>
    <row r="127" spans="1:7" ht="38.25" thickBot="1" x14ac:dyDescent="0.35">
      <c r="A127" s="111" t="s">
        <v>241</v>
      </c>
      <c r="B127" s="142" t="s">
        <v>242</v>
      </c>
      <c r="C127" s="143">
        <v>45000000</v>
      </c>
      <c r="D127" s="151">
        <v>279500000</v>
      </c>
      <c r="E127" s="143">
        <v>324500000</v>
      </c>
      <c r="F127" s="144">
        <v>26004455</v>
      </c>
      <c r="G127" s="143">
        <f t="shared" si="4"/>
        <v>298495545</v>
      </c>
    </row>
    <row r="128" spans="1:7" ht="18.75" x14ac:dyDescent="0.3">
      <c r="A128" s="161"/>
      <c r="B128" s="142"/>
      <c r="C128" s="143"/>
      <c r="D128" s="151"/>
      <c r="E128" s="143"/>
      <c r="F128" s="162"/>
      <c r="G128" s="143">
        <f t="shared" si="4"/>
        <v>0</v>
      </c>
    </row>
    <row r="129" spans="1:7" ht="37.5" x14ac:dyDescent="0.3">
      <c r="A129" s="163" t="s">
        <v>243</v>
      </c>
      <c r="B129" s="142" t="s">
        <v>244</v>
      </c>
      <c r="C129" s="143"/>
      <c r="D129" s="151"/>
      <c r="E129" s="143"/>
      <c r="F129" s="162"/>
      <c r="G129" s="143">
        <f t="shared" si="4"/>
        <v>0</v>
      </c>
    </row>
    <row r="130" spans="1:7" ht="18.75" x14ac:dyDescent="0.3">
      <c r="A130" s="161"/>
      <c r="B130" s="142"/>
      <c r="C130" s="143"/>
      <c r="D130" s="151"/>
      <c r="E130" s="143"/>
      <c r="F130" s="162"/>
      <c r="G130" s="143">
        <f t="shared" si="4"/>
        <v>0</v>
      </c>
    </row>
    <row r="131" spans="1:7" ht="56.25" x14ac:dyDescent="0.3">
      <c r="A131" s="163" t="s">
        <v>245</v>
      </c>
      <c r="B131" s="142" t="s">
        <v>246</v>
      </c>
      <c r="C131" s="143"/>
      <c r="D131" s="151"/>
      <c r="E131" s="143"/>
      <c r="F131" s="162"/>
      <c r="G131" s="143">
        <f t="shared" si="4"/>
        <v>0</v>
      </c>
    </row>
    <row r="132" spans="1:7" ht="19.5" thickBot="1" x14ac:dyDescent="0.35">
      <c r="A132" s="161"/>
      <c r="B132" s="142"/>
      <c r="C132" s="143"/>
      <c r="D132" s="151"/>
      <c r="E132" s="143"/>
      <c r="F132" s="162"/>
      <c r="G132" s="143">
        <f t="shared" si="4"/>
        <v>0</v>
      </c>
    </row>
    <row r="133" spans="1:7" ht="38.25" thickBot="1" x14ac:dyDescent="0.35">
      <c r="A133" s="111" t="s">
        <v>247</v>
      </c>
      <c r="B133" s="142" t="s">
        <v>248</v>
      </c>
      <c r="C133" s="143">
        <v>1815312</v>
      </c>
      <c r="D133" s="143">
        <v>15000000</v>
      </c>
      <c r="E133" s="143">
        <v>16815312</v>
      </c>
      <c r="F133" s="162"/>
      <c r="G133" s="143">
        <f t="shared" si="4"/>
        <v>16815312</v>
      </c>
    </row>
    <row r="134" spans="1:7" ht="19.5" thickBot="1" x14ac:dyDescent="0.35">
      <c r="A134" s="161"/>
      <c r="B134" s="142"/>
      <c r="C134" s="143"/>
      <c r="D134" s="151"/>
      <c r="E134" s="143"/>
      <c r="F134" s="162"/>
      <c r="G134" s="143">
        <f t="shared" si="4"/>
        <v>0</v>
      </c>
    </row>
    <row r="135" spans="1:7" ht="19.5" thickBot="1" x14ac:dyDescent="0.35">
      <c r="A135" s="111" t="s">
        <v>249</v>
      </c>
      <c r="B135" s="142" t="s">
        <v>250</v>
      </c>
      <c r="C135" s="143">
        <v>534872934</v>
      </c>
      <c r="D135" s="151">
        <v>2603530779</v>
      </c>
      <c r="E135" s="143">
        <v>3138403713</v>
      </c>
      <c r="F135" s="162">
        <v>124008827</v>
      </c>
      <c r="G135" s="143">
        <f t="shared" si="4"/>
        <v>3014394886</v>
      </c>
    </row>
    <row r="136" spans="1:7" ht="19.5" thickBot="1" x14ac:dyDescent="0.35">
      <c r="A136" s="161"/>
      <c r="B136" s="142"/>
      <c r="C136" s="143"/>
      <c r="D136" s="151"/>
      <c r="E136" s="143"/>
      <c r="F136" s="162"/>
      <c r="G136" s="143">
        <f t="shared" si="4"/>
        <v>0</v>
      </c>
    </row>
    <row r="137" spans="1:7" ht="38.25" thickBot="1" x14ac:dyDescent="0.35">
      <c r="A137" s="111" t="s">
        <v>251</v>
      </c>
      <c r="B137" s="142" t="s">
        <v>252</v>
      </c>
      <c r="C137" s="143">
        <v>4000000</v>
      </c>
      <c r="D137" s="143">
        <v>31000000</v>
      </c>
      <c r="E137" s="143">
        <v>35000000</v>
      </c>
      <c r="F137" s="144">
        <v>1554525</v>
      </c>
      <c r="G137" s="143">
        <f t="shared" si="4"/>
        <v>33445475</v>
      </c>
    </row>
    <row r="138" spans="1:7" ht="19.5" thickBot="1" x14ac:dyDescent="0.35">
      <c r="A138" s="141"/>
      <c r="B138" s="142"/>
      <c r="C138" s="143"/>
      <c r="D138" s="143"/>
      <c r="E138" s="143"/>
      <c r="F138" s="144"/>
      <c r="G138" s="143">
        <f t="shared" si="4"/>
        <v>0</v>
      </c>
    </row>
    <row r="139" spans="1:7" ht="75.75" thickBot="1" x14ac:dyDescent="0.35">
      <c r="A139" s="111" t="s">
        <v>253</v>
      </c>
      <c r="B139" s="142" t="s">
        <v>254</v>
      </c>
      <c r="C139" s="143"/>
      <c r="D139" s="143">
        <v>6000000</v>
      </c>
      <c r="E139" s="143">
        <v>6000000</v>
      </c>
      <c r="F139" s="144"/>
      <c r="G139" s="143">
        <f t="shared" si="4"/>
        <v>6000000</v>
      </c>
    </row>
    <row r="140" spans="1:7" ht="19.5" thickBot="1" x14ac:dyDescent="0.35">
      <c r="A140" s="141"/>
      <c r="B140" s="142"/>
      <c r="C140" s="143"/>
      <c r="D140" s="143"/>
      <c r="E140" s="143"/>
      <c r="F140" s="144"/>
      <c r="G140" s="143">
        <f t="shared" si="4"/>
        <v>0</v>
      </c>
    </row>
    <row r="141" spans="1:7" ht="57" thickBot="1" x14ac:dyDescent="0.35">
      <c r="A141" s="111" t="s">
        <v>255</v>
      </c>
      <c r="B141" s="142" t="s">
        <v>256</v>
      </c>
      <c r="C141" s="143"/>
      <c r="D141" s="143">
        <v>1200000</v>
      </c>
      <c r="E141" s="143">
        <v>1200000</v>
      </c>
      <c r="F141" s="144">
        <v>300000</v>
      </c>
      <c r="G141" s="143">
        <f t="shared" si="4"/>
        <v>900000</v>
      </c>
    </row>
    <row r="142" spans="1:7" ht="19.5" thickBot="1" x14ac:dyDescent="0.35">
      <c r="A142" s="164"/>
      <c r="B142" s="142"/>
      <c r="C142" s="143"/>
      <c r="D142" s="143"/>
      <c r="E142" s="143"/>
      <c r="F142" s="144"/>
      <c r="G142" s="143">
        <f t="shared" si="4"/>
        <v>0</v>
      </c>
    </row>
    <row r="143" spans="1:7" ht="38.25" thickBot="1" x14ac:dyDescent="0.35">
      <c r="A143" s="165" t="s">
        <v>245</v>
      </c>
      <c r="B143" s="142" t="s">
        <v>257</v>
      </c>
      <c r="C143" s="143">
        <v>150000000</v>
      </c>
      <c r="D143" s="143">
        <v>112500000</v>
      </c>
      <c r="E143" s="143">
        <v>262500000</v>
      </c>
      <c r="F143" s="144">
        <v>12000000</v>
      </c>
      <c r="G143" s="143">
        <f t="shared" si="4"/>
        <v>250500000</v>
      </c>
    </row>
    <row r="144" spans="1:7" ht="19.5" thickBot="1" x14ac:dyDescent="0.35">
      <c r="A144" s="166"/>
      <c r="B144" s="142"/>
      <c r="C144" s="143"/>
      <c r="D144" s="143"/>
      <c r="E144" s="143"/>
      <c r="F144" s="144"/>
      <c r="G144" s="143">
        <f t="shared" si="4"/>
        <v>0</v>
      </c>
    </row>
    <row r="145" spans="1:7" ht="19.5" thickBot="1" x14ac:dyDescent="0.35">
      <c r="A145" s="150" t="s">
        <v>258</v>
      </c>
      <c r="B145" s="142" t="s">
        <v>259</v>
      </c>
      <c r="C145" s="143"/>
      <c r="D145" s="143">
        <v>8000000</v>
      </c>
      <c r="E145" s="143">
        <v>8000000</v>
      </c>
      <c r="F145" s="144">
        <v>600000</v>
      </c>
      <c r="G145" s="143">
        <f t="shared" si="4"/>
        <v>7400000</v>
      </c>
    </row>
    <row r="146" spans="1:7" ht="19.5" thickBot="1" x14ac:dyDescent="0.35">
      <c r="A146" s="167"/>
      <c r="B146" s="142"/>
      <c r="C146" s="143"/>
      <c r="D146" s="143"/>
      <c r="E146" s="143"/>
      <c r="F146" s="144"/>
      <c r="G146" s="143">
        <f t="shared" si="4"/>
        <v>0</v>
      </c>
    </row>
    <row r="147" spans="1:7" ht="19.5" thickBot="1" x14ac:dyDescent="0.35">
      <c r="A147" s="150" t="s">
        <v>260</v>
      </c>
      <c r="B147" s="142" t="s">
        <v>261</v>
      </c>
      <c r="C147" s="143"/>
      <c r="D147" s="143">
        <v>3280000</v>
      </c>
      <c r="E147" s="143">
        <v>3280000</v>
      </c>
      <c r="F147" s="144"/>
      <c r="G147" s="143">
        <f t="shared" si="4"/>
        <v>3280000</v>
      </c>
    </row>
    <row r="148" spans="1:7" ht="18.75" x14ac:dyDescent="0.3">
      <c r="A148" s="141"/>
      <c r="B148" s="142"/>
      <c r="C148" s="143"/>
      <c r="D148" s="143"/>
      <c r="E148" s="143"/>
      <c r="F148" s="144"/>
      <c r="G148" s="143">
        <f t="shared" si="4"/>
        <v>0</v>
      </c>
    </row>
    <row r="149" spans="1:7" ht="19.5" thickBot="1" x14ac:dyDescent="0.35">
      <c r="A149" s="141"/>
      <c r="B149" s="142" t="s">
        <v>262</v>
      </c>
      <c r="C149" s="143">
        <v>6000000</v>
      </c>
      <c r="D149" s="143">
        <v>60000000</v>
      </c>
      <c r="E149" s="143">
        <v>66000000</v>
      </c>
      <c r="F149" s="144">
        <v>1000000</v>
      </c>
      <c r="G149" s="143">
        <f t="shared" si="4"/>
        <v>65000000</v>
      </c>
    </row>
    <row r="150" spans="1:7" ht="19.5" thickBot="1" x14ac:dyDescent="0.35">
      <c r="A150" s="27"/>
      <c r="B150" s="28" t="s">
        <v>120</v>
      </c>
      <c r="C150" s="29">
        <f>SUM(C10:C149)</f>
        <v>10768821913</v>
      </c>
      <c r="D150" s="29">
        <v>4893684204</v>
      </c>
      <c r="E150" s="29">
        <v>15723862117</v>
      </c>
      <c r="F150" s="30">
        <v>2601896625</v>
      </c>
      <c r="G150" s="26">
        <f t="shared" si="4"/>
        <v>13121965492</v>
      </c>
    </row>
  </sheetData>
  <mergeCells count="11">
    <mergeCell ref="A47:B47"/>
    <mergeCell ref="A1:G3"/>
    <mergeCell ref="A4:G4"/>
    <mergeCell ref="A5:A8"/>
    <mergeCell ref="B5:B8"/>
    <mergeCell ref="C6:C8"/>
    <mergeCell ref="D6:D8"/>
    <mergeCell ref="E6:E8"/>
    <mergeCell ref="F6:F8"/>
    <mergeCell ref="G6:G8"/>
    <mergeCell ref="C5:G5"/>
  </mergeCells>
  <pageMargins left="0.7" right="0.7" top="0.75" bottom="0.75" header="0.3" footer="0.3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70" zoomScaleSheetLayoutView="70" workbookViewId="0">
      <selection sqref="A1:E1"/>
    </sheetView>
  </sheetViews>
  <sheetFormatPr defaultRowHeight="15" x14ac:dyDescent="0.25"/>
  <cols>
    <col min="1" max="1" width="24.28515625" customWidth="1"/>
    <col min="2" max="2" width="34.85546875" customWidth="1"/>
    <col min="3" max="3" width="27.140625" customWidth="1"/>
    <col min="4" max="4" width="28.5703125" customWidth="1"/>
    <col min="5" max="5" width="25" customWidth="1"/>
  </cols>
  <sheetData>
    <row r="1" spans="1:5" ht="98.25" customHeight="1" thickBot="1" x14ac:dyDescent="0.3">
      <c r="A1" s="89" t="s">
        <v>263</v>
      </c>
      <c r="B1" s="90"/>
      <c r="C1" s="90"/>
      <c r="D1" s="90"/>
      <c r="E1" s="91"/>
    </row>
    <row r="2" spans="1:5" ht="19.5" thickBot="1" x14ac:dyDescent="0.3">
      <c r="A2" s="92" t="s">
        <v>34</v>
      </c>
      <c r="B2" s="93"/>
      <c r="C2" s="93"/>
      <c r="D2" s="93"/>
      <c r="E2" s="94"/>
    </row>
    <row r="3" spans="1:5" ht="38.25" thickBot="1" x14ac:dyDescent="0.35">
      <c r="A3" s="95" t="s">
        <v>28</v>
      </c>
      <c r="B3" s="96"/>
      <c r="C3" s="31" t="s">
        <v>1</v>
      </c>
      <c r="D3" s="32" t="s">
        <v>264</v>
      </c>
      <c r="E3" s="31" t="s">
        <v>29</v>
      </c>
    </row>
    <row r="4" spans="1:5" ht="25.5" customHeight="1" thickBot="1" x14ac:dyDescent="0.35">
      <c r="A4" s="170" t="s">
        <v>265</v>
      </c>
      <c r="B4" s="171"/>
      <c r="C4" s="172">
        <v>10259840</v>
      </c>
      <c r="D4" s="172">
        <v>1314961</v>
      </c>
      <c r="E4" s="172">
        <f>C4-D4</f>
        <v>8944879</v>
      </c>
    </row>
    <row r="5" spans="1:5" ht="23.25" customHeight="1" thickBot="1" x14ac:dyDescent="0.35">
      <c r="A5" s="170" t="s">
        <v>266</v>
      </c>
      <c r="B5" s="171"/>
      <c r="C5" s="172">
        <v>10259840</v>
      </c>
      <c r="D5" s="172">
        <v>1314961</v>
      </c>
      <c r="E5" s="172">
        <f t="shared" ref="E5:E22" si="0">C5-D5</f>
        <v>8944879</v>
      </c>
    </row>
    <row r="6" spans="1:5" ht="24.75" customHeight="1" thickBot="1" x14ac:dyDescent="0.35">
      <c r="A6" s="170" t="s">
        <v>267</v>
      </c>
      <c r="B6" s="171"/>
      <c r="C6" s="172">
        <v>5259840</v>
      </c>
      <c r="D6" s="172">
        <v>1314961</v>
      </c>
      <c r="E6" s="172">
        <f t="shared" si="0"/>
        <v>3944879</v>
      </c>
    </row>
    <row r="7" spans="1:5" ht="24" customHeight="1" thickBot="1" x14ac:dyDescent="0.35">
      <c r="A7" s="170" t="s">
        <v>268</v>
      </c>
      <c r="B7" s="171"/>
      <c r="C7" s="172">
        <v>27336300</v>
      </c>
      <c r="D7" s="172">
        <v>6811778</v>
      </c>
      <c r="E7" s="172">
        <f t="shared" si="0"/>
        <v>20524522</v>
      </c>
    </row>
    <row r="8" spans="1:5" ht="23.25" customHeight="1" thickBot="1" x14ac:dyDescent="0.35">
      <c r="A8" s="170" t="s">
        <v>269</v>
      </c>
      <c r="B8" s="171"/>
      <c r="C8" s="172">
        <v>27336300</v>
      </c>
      <c r="D8" s="172"/>
      <c r="E8" s="172">
        <f t="shared" si="0"/>
        <v>27336300</v>
      </c>
    </row>
    <row r="9" spans="1:5" ht="19.5" thickBot="1" x14ac:dyDescent="0.35">
      <c r="A9" s="170" t="s">
        <v>270</v>
      </c>
      <c r="B9" s="171"/>
      <c r="C9" s="172">
        <v>27336300</v>
      </c>
      <c r="D9" s="172">
        <v>5312967</v>
      </c>
      <c r="E9" s="172">
        <f t="shared" si="0"/>
        <v>22023333</v>
      </c>
    </row>
    <row r="10" spans="1:5" ht="19.5" thickBot="1" x14ac:dyDescent="0.35">
      <c r="A10" s="173" t="s">
        <v>271</v>
      </c>
      <c r="B10" s="174"/>
      <c r="C10" s="172">
        <v>0</v>
      </c>
      <c r="D10" s="172"/>
      <c r="E10" s="172"/>
    </row>
    <row r="11" spans="1:5" ht="19.5" thickBot="1" x14ac:dyDescent="0.35">
      <c r="A11" s="173" t="s">
        <v>272</v>
      </c>
      <c r="B11" s="174"/>
      <c r="C11" s="172">
        <v>5259840</v>
      </c>
      <c r="D11" s="172">
        <v>1314961</v>
      </c>
      <c r="E11" s="172">
        <f t="shared" si="0"/>
        <v>3944879</v>
      </c>
    </row>
    <row r="12" spans="1:5" ht="19.5" thickBot="1" x14ac:dyDescent="0.35">
      <c r="A12" s="173" t="s">
        <v>273</v>
      </c>
      <c r="B12" s="174"/>
      <c r="C12" s="172">
        <v>27336288</v>
      </c>
      <c r="D12" s="172">
        <v>6789502</v>
      </c>
      <c r="E12" s="172">
        <f t="shared" si="0"/>
        <v>20546786</v>
      </c>
    </row>
    <row r="13" spans="1:5" ht="19.5" thickBot="1" x14ac:dyDescent="0.35">
      <c r="A13" s="173" t="s">
        <v>274</v>
      </c>
      <c r="B13" s="174"/>
      <c r="C13" s="172">
        <v>8710000000</v>
      </c>
      <c r="D13" s="172">
        <v>861194309</v>
      </c>
      <c r="E13" s="172">
        <f t="shared" si="0"/>
        <v>7848805691</v>
      </c>
    </row>
    <row r="14" spans="1:5" ht="19.5" thickBot="1" x14ac:dyDescent="0.35">
      <c r="A14" s="173" t="s">
        <v>275</v>
      </c>
      <c r="B14" s="174"/>
      <c r="C14" s="172">
        <v>0</v>
      </c>
      <c r="D14" s="172"/>
      <c r="E14" s="172"/>
    </row>
    <row r="15" spans="1:5" ht="19.5" thickBot="1" x14ac:dyDescent="0.35">
      <c r="A15" s="173" t="s">
        <v>276</v>
      </c>
      <c r="B15" s="174"/>
      <c r="C15" s="172">
        <v>38845948</v>
      </c>
      <c r="D15" s="172">
        <v>5312967</v>
      </c>
      <c r="E15" s="172">
        <f t="shared" si="0"/>
        <v>33532981</v>
      </c>
    </row>
    <row r="16" spans="1:5" ht="19.5" thickBot="1" x14ac:dyDescent="0.35">
      <c r="A16" s="173" t="s">
        <v>277</v>
      </c>
      <c r="B16" s="174"/>
      <c r="C16" s="172">
        <v>27336288</v>
      </c>
      <c r="D16" s="172"/>
      <c r="E16" s="172">
        <f t="shared" si="0"/>
        <v>27336288</v>
      </c>
    </row>
    <row r="17" spans="1:5" ht="19.5" thickBot="1" x14ac:dyDescent="0.35">
      <c r="A17" s="173" t="s">
        <v>278</v>
      </c>
      <c r="B17" s="174"/>
      <c r="C17" s="172">
        <v>27336288</v>
      </c>
      <c r="D17" s="172"/>
      <c r="E17" s="172">
        <f t="shared" si="0"/>
        <v>27336288</v>
      </c>
    </row>
    <row r="18" spans="1:5" ht="19.5" thickBot="1" x14ac:dyDescent="0.35">
      <c r="A18" s="173" t="s">
        <v>279</v>
      </c>
      <c r="B18" s="174"/>
      <c r="C18" s="172">
        <v>1084834940</v>
      </c>
      <c r="D18" s="172"/>
      <c r="E18" s="172">
        <f t="shared" si="0"/>
        <v>1084834940</v>
      </c>
    </row>
    <row r="19" spans="1:5" ht="19.5" thickBot="1" x14ac:dyDescent="0.35">
      <c r="A19" s="173" t="s">
        <v>280</v>
      </c>
      <c r="B19" s="174"/>
      <c r="C19" s="172">
        <v>4241440041</v>
      </c>
      <c r="D19" s="172"/>
      <c r="E19" s="172">
        <f t="shared" si="0"/>
        <v>4241440041</v>
      </c>
    </row>
    <row r="20" spans="1:5" ht="19.5" thickBot="1" x14ac:dyDescent="0.35">
      <c r="A20" s="173" t="s">
        <v>281</v>
      </c>
      <c r="B20" s="174"/>
      <c r="C20" s="172">
        <v>3765010471</v>
      </c>
      <c r="D20" s="172">
        <v>378143053</v>
      </c>
      <c r="E20" s="172">
        <f t="shared" si="0"/>
        <v>3386867418</v>
      </c>
    </row>
    <row r="21" spans="1:5" ht="19.5" thickBot="1" x14ac:dyDescent="0.35">
      <c r="A21" s="173" t="s">
        <v>282</v>
      </c>
      <c r="B21" s="174"/>
      <c r="C21" s="172">
        <v>118855000</v>
      </c>
      <c r="D21" s="172">
        <v>12913833</v>
      </c>
      <c r="E21" s="172">
        <f t="shared" si="0"/>
        <v>105941167</v>
      </c>
    </row>
    <row r="22" spans="1:5" ht="19.5" thickBot="1" x14ac:dyDescent="0.35">
      <c r="A22" s="87" t="s">
        <v>30</v>
      </c>
      <c r="B22" s="88"/>
      <c r="C22" s="16">
        <f>SUM(C4:C21)</f>
        <v>18154043524</v>
      </c>
      <c r="D22" s="16">
        <f>SUM(D4:D21)</f>
        <v>1281738253</v>
      </c>
      <c r="E22" s="16">
        <f t="shared" si="0"/>
        <v>16872305271</v>
      </c>
    </row>
  </sheetData>
  <mergeCells count="22">
    <mergeCell ref="A12:B12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view="pageBreakPreview" topLeftCell="A27" zoomScale="60" workbookViewId="0">
      <selection activeCell="A27" sqref="A27"/>
    </sheetView>
  </sheetViews>
  <sheetFormatPr defaultRowHeight="60" customHeight="1" x14ac:dyDescent="0.25"/>
  <cols>
    <col min="1" max="1" width="34.28515625" customWidth="1"/>
    <col min="2" max="2" width="38" customWidth="1"/>
    <col min="3" max="3" width="26.42578125" customWidth="1"/>
    <col min="4" max="4" width="23.28515625" customWidth="1"/>
    <col min="5" max="5" width="41.85546875" customWidth="1"/>
    <col min="8" max="8" width="0.42578125" customWidth="1"/>
    <col min="9" max="9" width="9.140625" hidden="1" customWidth="1"/>
  </cols>
  <sheetData>
    <row r="1" spans="1:19" s="53" customFormat="1" ht="88.5" customHeight="1" thickBot="1" x14ac:dyDescent="0.3">
      <c r="A1" s="99" t="s">
        <v>325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60" customHeight="1" thickBot="1" x14ac:dyDescent="0.3">
      <c r="A2" s="33" t="s">
        <v>283</v>
      </c>
      <c r="B2" s="33" t="s">
        <v>284</v>
      </c>
      <c r="C2" s="34" t="s">
        <v>285</v>
      </c>
      <c r="D2" s="34" t="s">
        <v>264</v>
      </c>
      <c r="E2" s="34" t="s">
        <v>29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60" customHeight="1" x14ac:dyDescent="0.3">
      <c r="A3" s="175" t="s">
        <v>64</v>
      </c>
      <c r="B3" s="176" t="s">
        <v>286</v>
      </c>
      <c r="C3" s="177">
        <v>7720860611</v>
      </c>
      <c r="D3" s="177"/>
      <c r="E3" s="177">
        <f>C3-D3</f>
        <v>7720860611</v>
      </c>
    </row>
    <row r="4" spans="1:19" ht="60" customHeight="1" x14ac:dyDescent="0.3">
      <c r="A4" s="178" t="s">
        <v>112</v>
      </c>
      <c r="B4" s="179" t="s">
        <v>287</v>
      </c>
      <c r="C4" s="180">
        <v>1929500000</v>
      </c>
      <c r="D4" s="180">
        <v>18200000</v>
      </c>
      <c r="E4" s="177">
        <f t="shared" ref="E4:E9" si="0">C4-D4</f>
        <v>1911300000</v>
      </c>
      <c r="K4" s="38"/>
      <c r="L4" s="38"/>
      <c r="M4" s="38"/>
      <c r="N4" s="38"/>
      <c r="O4" s="38"/>
      <c r="P4" s="38"/>
      <c r="Q4" s="38"/>
      <c r="R4" s="38"/>
      <c r="S4" s="38"/>
    </row>
    <row r="5" spans="1:19" ht="60" customHeight="1" x14ac:dyDescent="0.3">
      <c r="A5" s="181" t="s">
        <v>102</v>
      </c>
      <c r="B5" s="179" t="s">
        <v>288</v>
      </c>
      <c r="C5" s="180">
        <v>1416000000</v>
      </c>
      <c r="D5" s="180">
        <v>2000000</v>
      </c>
      <c r="E5" s="177">
        <f t="shared" si="0"/>
        <v>1414000000</v>
      </c>
      <c r="K5" s="38"/>
      <c r="L5" s="38"/>
      <c r="M5" s="38"/>
      <c r="N5" s="38"/>
      <c r="O5" s="38"/>
      <c r="P5" s="38"/>
      <c r="Q5" s="38"/>
      <c r="R5" s="38"/>
      <c r="S5" s="38"/>
    </row>
    <row r="6" spans="1:19" ht="60" customHeight="1" x14ac:dyDescent="0.3">
      <c r="A6" s="178" t="s">
        <v>66</v>
      </c>
      <c r="B6" s="179" t="s">
        <v>289</v>
      </c>
      <c r="C6" s="180">
        <v>3047000000</v>
      </c>
      <c r="D6" s="180">
        <v>888000000</v>
      </c>
      <c r="E6" s="177">
        <f t="shared" si="0"/>
        <v>2159000000</v>
      </c>
      <c r="K6" s="39"/>
      <c r="L6" s="39"/>
      <c r="M6" s="39"/>
      <c r="N6" s="39"/>
      <c r="O6" s="39"/>
      <c r="P6" s="39"/>
      <c r="Q6" s="39"/>
      <c r="R6" s="39"/>
      <c r="S6" s="39"/>
    </row>
    <row r="7" spans="1:19" ht="60" customHeight="1" x14ac:dyDescent="0.3">
      <c r="A7" s="178" t="s">
        <v>139</v>
      </c>
      <c r="B7" s="179" t="s">
        <v>290</v>
      </c>
      <c r="C7" s="180">
        <v>1955000000</v>
      </c>
      <c r="D7" s="180">
        <v>115636620</v>
      </c>
      <c r="E7" s="177">
        <f t="shared" si="0"/>
        <v>1839363380</v>
      </c>
      <c r="K7" s="39"/>
      <c r="L7" s="39"/>
      <c r="M7" s="39"/>
      <c r="N7" s="39"/>
      <c r="O7" s="39"/>
      <c r="P7" s="39"/>
      <c r="Q7" s="39"/>
      <c r="R7" s="39"/>
      <c r="S7" s="39"/>
    </row>
    <row r="8" spans="1:19" ht="60" customHeight="1" thickBot="1" x14ac:dyDescent="0.35">
      <c r="A8" s="182" t="s">
        <v>87</v>
      </c>
      <c r="B8" s="183" t="s">
        <v>291</v>
      </c>
      <c r="C8" s="184">
        <v>11467000000</v>
      </c>
      <c r="D8" s="184">
        <v>971256801</v>
      </c>
      <c r="E8" s="177">
        <f t="shared" si="0"/>
        <v>10495743199</v>
      </c>
      <c r="K8" s="39"/>
      <c r="L8" s="39"/>
      <c r="M8" s="39"/>
      <c r="N8" s="39"/>
      <c r="O8" s="39"/>
      <c r="P8" s="39"/>
      <c r="Q8" s="39"/>
      <c r="R8" s="39"/>
      <c r="S8" s="39"/>
    </row>
    <row r="9" spans="1:19" ht="60" customHeight="1" thickBot="1" x14ac:dyDescent="0.35">
      <c r="A9" s="101" t="s">
        <v>292</v>
      </c>
      <c r="B9" s="102"/>
      <c r="C9" s="40">
        <f>SUM(C3:C8)</f>
        <v>27535360611</v>
      </c>
      <c r="D9" s="40">
        <f>SUM(D3:D8)</f>
        <v>1995093421</v>
      </c>
      <c r="E9" s="36">
        <f t="shared" si="0"/>
        <v>25540267190</v>
      </c>
      <c r="F9" s="41"/>
      <c r="G9" s="41"/>
      <c r="H9" s="41"/>
      <c r="I9" s="41"/>
      <c r="J9" s="41"/>
      <c r="K9" s="42"/>
      <c r="L9" s="42"/>
      <c r="M9" s="42"/>
      <c r="N9" s="42"/>
      <c r="O9" s="42"/>
      <c r="P9" s="42"/>
      <c r="Q9" s="42"/>
      <c r="R9" s="42"/>
      <c r="S9" s="42"/>
    </row>
    <row r="10" spans="1:19" ht="60" customHeight="1" x14ac:dyDescent="0.3">
      <c r="A10" s="185" t="s">
        <v>68</v>
      </c>
      <c r="B10" s="179" t="s">
        <v>293</v>
      </c>
      <c r="C10" s="180">
        <v>11699907585</v>
      </c>
      <c r="D10" s="180">
        <v>716534555</v>
      </c>
      <c r="E10" s="180">
        <f>C10-D10</f>
        <v>10983373030</v>
      </c>
      <c r="K10" s="39"/>
      <c r="L10" s="39"/>
      <c r="M10" s="39"/>
      <c r="N10" s="39"/>
      <c r="O10" s="39"/>
      <c r="P10" s="39"/>
      <c r="Q10" s="39"/>
      <c r="R10" s="39"/>
      <c r="S10" s="39"/>
    </row>
    <row r="11" spans="1:19" ht="60" customHeight="1" x14ac:dyDescent="0.3">
      <c r="A11" s="185" t="s">
        <v>70</v>
      </c>
      <c r="B11" s="179" t="s">
        <v>294</v>
      </c>
      <c r="C11" s="180">
        <v>4987777386</v>
      </c>
      <c r="D11" s="180">
        <v>6000000</v>
      </c>
      <c r="E11" s="180">
        <f t="shared" ref="E11:E19" si="1">C11-D11</f>
        <v>4981777386</v>
      </c>
      <c r="K11" s="39"/>
      <c r="L11" s="39"/>
      <c r="M11" s="39"/>
      <c r="N11" s="39"/>
      <c r="O11" s="39"/>
      <c r="P11" s="39"/>
      <c r="Q11" s="39"/>
      <c r="R11" s="39"/>
      <c r="S11" s="39"/>
    </row>
    <row r="12" spans="1:19" ht="60" customHeight="1" x14ac:dyDescent="0.3">
      <c r="A12" s="185" t="s">
        <v>228</v>
      </c>
      <c r="B12" s="179" t="s">
        <v>295</v>
      </c>
      <c r="C12" s="180">
        <v>320000000</v>
      </c>
      <c r="D12" s="180"/>
      <c r="E12" s="180">
        <f t="shared" si="1"/>
        <v>320000000</v>
      </c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60" customHeight="1" x14ac:dyDescent="0.3">
      <c r="A13" s="178" t="s">
        <v>224</v>
      </c>
      <c r="B13" s="179" t="s">
        <v>296</v>
      </c>
      <c r="C13" s="180">
        <v>3600000000</v>
      </c>
      <c r="D13" s="180"/>
      <c r="E13" s="180">
        <f t="shared" si="1"/>
        <v>3600000000</v>
      </c>
    </row>
    <row r="14" spans="1:19" ht="60" customHeight="1" x14ac:dyDescent="0.3">
      <c r="A14" s="186" t="s">
        <v>78</v>
      </c>
      <c r="B14" s="187" t="s">
        <v>297</v>
      </c>
      <c r="C14" s="180">
        <v>3160000000</v>
      </c>
      <c r="D14" s="180">
        <v>99883740</v>
      </c>
      <c r="E14" s="180">
        <f t="shared" si="1"/>
        <v>3060116260</v>
      </c>
    </row>
    <row r="15" spans="1:19" ht="60" customHeight="1" x14ac:dyDescent="0.3">
      <c r="A15" s="186" t="s">
        <v>230</v>
      </c>
      <c r="B15" s="187" t="s">
        <v>298</v>
      </c>
      <c r="C15" s="180">
        <v>1847951973</v>
      </c>
      <c r="D15" s="180"/>
      <c r="E15" s="180">
        <f t="shared" si="1"/>
        <v>1847951973</v>
      </c>
    </row>
    <row r="16" spans="1:19" ht="60" customHeight="1" x14ac:dyDescent="0.3">
      <c r="A16" s="188">
        <v>11103300100</v>
      </c>
      <c r="B16" s="187" t="s">
        <v>299</v>
      </c>
      <c r="C16" s="180">
        <v>50000000</v>
      </c>
      <c r="D16" s="180"/>
      <c r="E16" s="180">
        <f t="shared" si="1"/>
        <v>50000000</v>
      </c>
    </row>
    <row r="17" spans="1:19" ht="60" customHeight="1" x14ac:dyDescent="0.3">
      <c r="A17" s="186" t="s">
        <v>80</v>
      </c>
      <c r="B17" s="187" t="s">
        <v>300</v>
      </c>
      <c r="C17" s="180">
        <v>765000000</v>
      </c>
      <c r="D17" s="180">
        <v>13000000</v>
      </c>
      <c r="E17" s="180">
        <f t="shared" si="1"/>
        <v>752000000</v>
      </c>
    </row>
    <row r="18" spans="1:19" ht="60" customHeight="1" thickBot="1" x14ac:dyDescent="0.35">
      <c r="A18" s="189" t="s">
        <v>83</v>
      </c>
      <c r="B18" s="190" t="s">
        <v>301</v>
      </c>
      <c r="C18" s="184">
        <v>705000000</v>
      </c>
      <c r="D18" s="184">
        <v>45582540</v>
      </c>
      <c r="E18" s="180">
        <f t="shared" si="1"/>
        <v>659417460</v>
      </c>
    </row>
    <row r="19" spans="1:19" ht="60" customHeight="1" thickBot="1" x14ac:dyDescent="0.4">
      <c r="A19" s="103" t="s">
        <v>302</v>
      </c>
      <c r="B19" s="104"/>
      <c r="C19" s="43">
        <v>27135636944</v>
      </c>
      <c r="D19" s="43">
        <f>SUM(D10:D18)</f>
        <v>881000835</v>
      </c>
      <c r="E19" s="37">
        <f t="shared" si="1"/>
        <v>26254636109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ht="60" customHeight="1" x14ac:dyDescent="0.3">
      <c r="A20" s="188" t="s">
        <v>89</v>
      </c>
      <c r="B20" s="187" t="s">
        <v>303</v>
      </c>
      <c r="C20" s="180">
        <v>4916900000</v>
      </c>
      <c r="D20" s="180">
        <v>883822287</v>
      </c>
      <c r="E20" s="180">
        <f>C20-D20</f>
        <v>4033077713</v>
      </c>
      <c r="J20" s="45"/>
    </row>
    <row r="21" spans="1:19" ht="60" customHeight="1" x14ac:dyDescent="0.3">
      <c r="A21" s="188" t="s">
        <v>60</v>
      </c>
      <c r="B21" s="187" t="s">
        <v>304</v>
      </c>
      <c r="C21" s="180">
        <v>4204565373</v>
      </c>
      <c r="D21" s="180">
        <v>19400000</v>
      </c>
      <c r="E21" s="180">
        <f t="shared" ref="E21:E35" si="2">C21-D21</f>
        <v>4185165373</v>
      </c>
      <c r="J21" s="45"/>
    </row>
    <row r="22" spans="1:19" ht="60" customHeight="1" thickBot="1" x14ac:dyDescent="0.35">
      <c r="A22" s="191" t="s">
        <v>53</v>
      </c>
      <c r="B22" s="190" t="s">
        <v>305</v>
      </c>
      <c r="C22" s="184">
        <v>52800000</v>
      </c>
      <c r="D22" s="184"/>
      <c r="E22" s="180">
        <f t="shared" si="2"/>
        <v>52800000</v>
      </c>
      <c r="J22" s="46"/>
    </row>
    <row r="23" spans="1:19" ht="60" customHeight="1" thickBot="1" x14ac:dyDescent="0.35">
      <c r="A23" s="105" t="s">
        <v>306</v>
      </c>
      <c r="B23" s="106"/>
      <c r="C23" s="40">
        <v>9174265373</v>
      </c>
      <c r="D23" s="40">
        <f>SUM(D20:D22)</f>
        <v>903222287</v>
      </c>
      <c r="E23" s="37">
        <f t="shared" si="2"/>
        <v>8271043086</v>
      </c>
      <c r="F23" s="44"/>
      <c r="G23" s="44"/>
      <c r="H23" s="44"/>
      <c r="I23" s="44"/>
      <c r="J23" s="47"/>
      <c r="K23" s="44"/>
      <c r="L23" s="44"/>
      <c r="M23" s="44"/>
      <c r="N23" s="44"/>
      <c r="O23" s="44"/>
      <c r="P23" s="44"/>
      <c r="Q23" s="44"/>
      <c r="R23" s="44"/>
      <c r="S23" s="44"/>
    </row>
    <row r="24" spans="1:19" ht="60" customHeight="1" x14ac:dyDescent="0.3">
      <c r="A24" s="192" t="s">
        <v>51</v>
      </c>
      <c r="B24" s="193" t="s">
        <v>307</v>
      </c>
      <c r="C24" s="177">
        <v>11808000000</v>
      </c>
      <c r="D24" s="177">
        <v>1702248920</v>
      </c>
      <c r="E24" s="180">
        <f t="shared" si="2"/>
        <v>10105751080</v>
      </c>
      <c r="J24" s="46"/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60" customHeight="1" thickBot="1" x14ac:dyDescent="0.35">
      <c r="A25" s="188" t="s">
        <v>308</v>
      </c>
      <c r="B25" s="187" t="s">
        <v>309</v>
      </c>
      <c r="C25" s="180">
        <v>1185000000</v>
      </c>
      <c r="D25" s="180"/>
      <c r="E25" s="180">
        <f t="shared" si="2"/>
        <v>1185000000</v>
      </c>
      <c r="J25" s="46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60" customHeight="1" thickBot="1" x14ac:dyDescent="0.35">
      <c r="A26" s="188" t="s">
        <v>310</v>
      </c>
      <c r="B26" s="187" t="s">
        <v>311</v>
      </c>
      <c r="C26" s="180">
        <v>328000000</v>
      </c>
      <c r="D26" s="180"/>
      <c r="E26" s="180">
        <f t="shared" si="2"/>
        <v>328000000</v>
      </c>
      <c r="F26" s="48"/>
      <c r="G26" s="48"/>
      <c r="H26" s="48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ht="60" customHeight="1" thickBot="1" x14ac:dyDescent="0.35">
      <c r="A27" s="194" t="s">
        <v>312</v>
      </c>
      <c r="B27" s="187" t="s">
        <v>313</v>
      </c>
      <c r="C27" s="180">
        <v>3297000000</v>
      </c>
      <c r="D27" s="180">
        <v>171897134</v>
      </c>
      <c r="E27" s="180">
        <f t="shared" si="2"/>
        <v>3125102866</v>
      </c>
      <c r="F27" s="48"/>
      <c r="G27" s="48"/>
      <c r="H27" s="48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60" customHeight="1" thickBot="1" x14ac:dyDescent="0.35">
      <c r="A28" s="188" t="s">
        <v>73</v>
      </c>
      <c r="B28" s="187" t="s">
        <v>314</v>
      </c>
      <c r="C28" s="180">
        <v>813500000</v>
      </c>
      <c r="D28" s="180">
        <v>190000000</v>
      </c>
      <c r="E28" s="180">
        <f t="shared" si="2"/>
        <v>623500000</v>
      </c>
      <c r="F28" s="48"/>
      <c r="G28" s="48"/>
      <c r="H28" s="48"/>
      <c r="I28" s="49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60" customHeight="1" thickBot="1" x14ac:dyDescent="0.35">
      <c r="A29" s="188" t="s">
        <v>85</v>
      </c>
      <c r="B29" s="187" t="s">
        <v>315</v>
      </c>
      <c r="C29" s="180">
        <v>100000000</v>
      </c>
      <c r="D29" s="180"/>
      <c r="E29" s="180">
        <f t="shared" si="2"/>
        <v>100000000</v>
      </c>
      <c r="F29" s="48"/>
      <c r="G29" s="48"/>
      <c r="H29" s="48"/>
      <c r="I29" s="49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60" customHeight="1" x14ac:dyDescent="0.3">
      <c r="A30" s="188" t="s">
        <v>96</v>
      </c>
      <c r="B30" s="187" t="s">
        <v>316</v>
      </c>
      <c r="C30" s="180">
        <v>705000000</v>
      </c>
      <c r="D30" s="180"/>
      <c r="E30" s="180">
        <f t="shared" si="2"/>
        <v>705000000</v>
      </c>
      <c r="J30" s="46"/>
      <c r="K30" s="38"/>
      <c r="L30" s="38"/>
      <c r="M30" s="38"/>
      <c r="N30" s="38"/>
      <c r="O30" s="38"/>
      <c r="P30" s="38"/>
      <c r="Q30" s="38"/>
      <c r="R30" s="38"/>
      <c r="S30" s="38"/>
    </row>
    <row r="31" spans="1:19" ht="60" customHeight="1" x14ac:dyDescent="0.3">
      <c r="A31" s="188" t="s">
        <v>98</v>
      </c>
      <c r="B31" s="187" t="s">
        <v>317</v>
      </c>
      <c r="C31" s="180">
        <v>605000000</v>
      </c>
      <c r="D31" s="180"/>
      <c r="E31" s="180">
        <f t="shared" si="2"/>
        <v>605000000</v>
      </c>
      <c r="J31" s="46"/>
      <c r="K31" s="38"/>
      <c r="L31" s="38"/>
      <c r="M31" s="38"/>
      <c r="N31" s="38"/>
      <c r="O31" s="38"/>
      <c r="P31" s="38"/>
      <c r="Q31" s="38"/>
      <c r="R31" s="38"/>
      <c r="S31" s="38"/>
    </row>
    <row r="32" spans="1:19" ht="60" customHeight="1" x14ac:dyDescent="0.3">
      <c r="A32" s="186" t="s">
        <v>92</v>
      </c>
      <c r="B32" s="187" t="s">
        <v>318</v>
      </c>
      <c r="C32" s="180">
        <v>594515966</v>
      </c>
      <c r="D32" s="180">
        <v>23000000</v>
      </c>
      <c r="E32" s="180">
        <f t="shared" si="2"/>
        <v>571515966</v>
      </c>
      <c r="F32" s="45"/>
      <c r="G32" s="45"/>
      <c r="H32" s="45"/>
      <c r="I32" s="45"/>
      <c r="J32" s="46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60" customHeight="1" x14ac:dyDescent="0.3">
      <c r="A33" s="188" t="s">
        <v>249</v>
      </c>
      <c r="B33" s="187" t="s">
        <v>319</v>
      </c>
      <c r="C33" s="180">
        <v>1407500000</v>
      </c>
      <c r="D33" s="180"/>
      <c r="E33" s="180">
        <f t="shared" si="2"/>
        <v>1407500000</v>
      </c>
      <c r="F33" s="45"/>
      <c r="G33" s="45"/>
      <c r="H33" s="45"/>
      <c r="I33" s="45"/>
      <c r="J33" s="46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60" customHeight="1" thickBot="1" x14ac:dyDescent="0.35">
      <c r="A34" s="191" t="s">
        <v>251</v>
      </c>
      <c r="B34" s="190" t="s">
        <v>320</v>
      </c>
      <c r="C34" s="184">
        <v>16000000</v>
      </c>
      <c r="D34" s="184"/>
      <c r="E34" s="180">
        <f t="shared" si="2"/>
        <v>16000000</v>
      </c>
      <c r="F34" s="46"/>
      <c r="G34" s="46"/>
      <c r="H34" s="46"/>
      <c r="I34" s="46"/>
      <c r="J34" s="46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60" customHeight="1" thickBot="1" x14ac:dyDescent="0.35">
      <c r="A35" s="105" t="s">
        <v>321</v>
      </c>
      <c r="B35" s="106"/>
      <c r="C35" s="51">
        <v>20859515966</v>
      </c>
      <c r="D35" s="40">
        <f>SUM(D24:D34)</f>
        <v>2087146054</v>
      </c>
      <c r="E35" s="37">
        <f t="shared" si="2"/>
        <v>18772369912</v>
      </c>
      <c r="F35" s="47"/>
      <c r="G35" s="47"/>
      <c r="H35" s="47"/>
      <c r="I35" s="47"/>
      <c r="J35" s="47"/>
      <c r="K35" s="52"/>
      <c r="L35" s="52"/>
      <c r="M35" s="52"/>
      <c r="N35" s="52"/>
      <c r="O35" s="52"/>
      <c r="P35" s="52"/>
      <c r="Q35" s="52"/>
      <c r="R35" s="52"/>
      <c r="S35" s="52"/>
    </row>
    <row r="36" spans="1:19" ht="60" customHeight="1" thickBot="1" x14ac:dyDescent="0.4">
      <c r="A36" s="195" t="s">
        <v>322</v>
      </c>
      <c r="B36" s="196" t="s">
        <v>323</v>
      </c>
      <c r="C36" s="197">
        <v>517158592</v>
      </c>
      <c r="D36" s="197"/>
      <c r="E36" s="197"/>
      <c r="F36" s="46"/>
      <c r="G36" s="46"/>
      <c r="H36" s="46"/>
      <c r="I36" s="46"/>
      <c r="J36" s="46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60" customHeight="1" thickBot="1" x14ac:dyDescent="0.3">
      <c r="A37" s="97" t="s">
        <v>324</v>
      </c>
      <c r="B37" s="98"/>
      <c r="C37" s="40">
        <v>85221937486</v>
      </c>
      <c r="D37" s="40">
        <v>5866462597</v>
      </c>
      <c r="E37" s="40">
        <f>C37-D37</f>
        <v>79355474889</v>
      </c>
      <c r="F37" s="47"/>
      <c r="G37" s="47"/>
      <c r="H37" s="47"/>
      <c r="I37" s="47"/>
      <c r="J37" s="52"/>
      <c r="K37" s="44"/>
      <c r="L37" s="44"/>
      <c r="M37" s="44"/>
      <c r="N37" s="44"/>
      <c r="O37" s="44"/>
      <c r="P37" s="44"/>
      <c r="Q37" s="44"/>
      <c r="R37" s="44"/>
      <c r="S37" s="44"/>
    </row>
  </sheetData>
  <mergeCells count="6">
    <mergeCell ref="A37:B37"/>
    <mergeCell ref="A1:S1"/>
    <mergeCell ref="A9:B9"/>
    <mergeCell ref="A19:B19"/>
    <mergeCell ref="A23:B23"/>
    <mergeCell ref="A35:B35"/>
  </mergeCells>
  <printOptions horizontalCentered="1"/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32690AA-E79D-4B14-B045-FE23AAB2EC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Sheet3</vt:lpstr>
      <vt:lpstr>Sheet4</vt:lpstr>
      <vt:lpstr>Sheet5</vt:lpstr>
      <vt:lpstr>Sheet7</vt:lpstr>
      <vt:lpstr>Sheet6</vt:lpstr>
      <vt:lpstr>Sheet6!Print_Area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2020-09-07T09:52:12Z</cp:lastPrinted>
  <dcterms:created xsi:type="dcterms:W3CDTF">2020-04-14T10:38:26Z</dcterms:created>
  <dcterms:modified xsi:type="dcterms:W3CDTF">2020-09-07T09:53:39Z</dcterms:modified>
</cp:coreProperties>
</file>